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RDC  2020 2021\entrainements 2020-2021\"/>
    </mc:Choice>
  </mc:AlternateContent>
  <xr:revisionPtr revIDLastSave="0" documentId="8_{C524CCDB-352B-4B5E-916D-4F0D8FFAA2DE}" xr6:coauthVersionLast="45" xr6:coauthVersionMax="45" xr10:uidLastSave="{00000000-0000-0000-0000-000000000000}"/>
  <bookViews>
    <workbookView xWindow="-110" yWindow="-110" windowWidth="19420" windowHeight="10420" tabRatio="700" activeTab="1" xr2:uid="{00000000-000D-0000-FFFF-FFFF00000000}"/>
  </bookViews>
  <sheets>
    <sheet name="Modèle" sheetId="9" r:id="rId1"/>
    <sheet name="Feuil1" sheetId="12" r:id="rId2"/>
    <sheet name="Calcul pour séance" sheetId="10" r:id="rId3"/>
    <sheet name="EXEMPLE" sheetId="11" r:id="rId4"/>
  </sheets>
  <definedNames>
    <definedName name="_xlnm.Print_Area" localSheetId="3">EXEMPLE!$A$1:$H$17</definedName>
    <definedName name="_xlnm.Print_Area" localSheetId="0">Modèle!$A$1:$H$17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2" l="1"/>
  <c r="D2" i="12" s="1"/>
  <c r="E2" i="12" s="1"/>
  <c r="F2" i="12" s="1"/>
  <c r="G2" i="12" l="1"/>
  <c r="A4" i="11"/>
  <c r="A5" i="11"/>
  <c r="A6" i="11"/>
  <c r="A7" i="11"/>
  <c r="A8" i="11"/>
  <c r="A9" i="11"/>
  <c r="A10" i="11"/>
  <c r="A11" i="11"/>
  <c r="A12" i="11"/>
  <c r="A13" i="11"/>
  <c r="A14" i="11"/>
  <c r="A15" i="11"/>
  <c r="A16" i="11"/>
  <c r="A17" i="11"/>
  <c r="A18" i="11"/>
  <c r="A19" i="11"/>
  <c r="A20" i="11"/>
  <c r="L16" i="10"/>
  <c r="K16" i="10"/>
  <c r="J16" i="10"/>
  <c r="I16" i="10"/>
  <c r="H16" i="10"/>
  <c r="G16" i="10"/>
  <c r="F16" i="10"/>
  <c r="E16" i="10"/>
  <c r="C16" i="10"/>
  <c r="D16" i="10"/>
  <c r="L14" i="10"/>
  <c r="K14" i="10"/>
  <c r="J14" i="10"/>
  <c r="I14" i="10"/>
  <c r="H14" i="10"/>
  <c r="G14" i="10"/>
  <c r="F14" i="10"/>
  <c r="E14" i="10"/>
  <c r="D14" i="10"/>
  <c r="C14" i="10"/>
  <c r="L12" i="10"/>
  <c r="K12" i="10"/>
  <c r="J12" i="10"/>
  <c r="I12" i="10"/>
  <c r="H12" i="10"/>
  <c r="G12" i="10"/>
  <c r="F12" i="10"/>
  <c r="E12" i="10"/>
  <c r="D12" i="10"/>
  <c r="C12" i="10"/>
  <c r="L6" i="10"/>
  <c r="K6" i="10"/>
  <c r="J6" i="10"/>
  <c r="I6" i="10"/>
  <c r="H6" i="10"/>
  <c r="G6" i="10"/>
  <c r="F6" i="10"/>
  <c r="E6" i="10"/>
  <c r="D6" i="10"/>
  <c r="C6" i="10"/>
  <c r="A4" i="9"/>
  <c r="A5" i="9"/>
  <c r="A6" i="9"/>
  <c r="A7" i="9"/>
  <c r="A8" i="9"/>
  <c r="A9" i="9"/>
  <c r="A10" i="9"/>
  <c r="A11" i="9"/>
  <c r="A12" i="9"/>
  <c r="A13" i="9"/>
  <c r="A14" i="9"/>
  <c r="A15" i="9"/>
  <c r="A16" i="9"/>
  <c r="A17" i="9"/>
  <c r="H2" i="12" l="1"/>
  <c r="I2" i="12" s="1"/>
  <c r="J2" i="12" l="1"/>
  <c r="K2" i="12" s="1"/>
  <c r="L2" i="12" s="1"/>
  <c r="M2" i="12" s="1"/>
  <c r="N2" i="12" l="1"/>
  <c r="O2" i="12" s="1"/>
  <c r="P2" i="12" s="1"/>
  <c r="Q2" i="12" s="1"/>
  <c r="R2" i="12" s="1"/>
</calcChain>
</file>

<file path=xl/sharedStrings.xml><?xml version="1.0" encoding="utf-8"?>
<sst xmlns="http://schemas.openxmlformats.org/spreadsheetml/2006/main" count="127" uniqueCount="50">
  <si>
    <t>PPG</t>
  </si>
  <si>
    <t>Mardi</t>
  </si>
  <si>
    <t>Echauffement 20'
2 séries de 5x 400m à 97% de VMA, récup temps de course -10", 3' entre les séries
Footing léger 10'</t>
  </si>
  <si>
    <t>Jeudi</t>
  </si>
  <si>
    <t>Echauffement 20'
4x1500m allure semi, récup 1'30"
Footing léger 10'</t>
  </si>
  <si>
    <t>Weekend</t>
  </si>
  <si>
    <t>Echauffement 20'
7x500m à 95% de VMA, récup temps de course -15"
Footing léger 10'</t>
  </si>
  <si>
    <t>Echauffement 20'
3x2000m allure semi, récup 1'30"
Footing léger 10'</t>
  </si>
  <si>
    <t>Echauffement 20'
12x la côté de l'église, récup footing jusqu'au point de départ
Footing léger 10'</t>
  </si>
  <si>
    <t>Echauffement 20'
2000m-3000m-2000m-1000m allure semi, récup 1'30"
Footing léger 10'</t>
  </si>
  <si>
    <t>VMA</t>
  </si>
  <si>
    <t>Distance en m</t>
  </si>
  <si>
    <t>% VMA</t>
  </si>
  <si>
    <t>Programme</t>
  </si>
  <si>
    <t>2 séries de 5 x 400m à 97%, récup = temps de course</t>
  </si>
  <si>
    <t>4 x 1500m à allure semi, récup 1'30"</t>
  </si>
  <si>
    <t xml:space="preserve">Sont modifiables toutes les cellules écrites en rouge </t>
  </si>
  <si>
    <t>Travail Spécifique ( coachs Philippe ou Régis)</t>
  </si>
  <si>
    <t>Preparation course</t>
  </si>
  <si>
    <t>Foncier VMA &lt; 12 
( encadrants LRDC)</t>
  </si>
  <si>
    <t>Foncier 12 &lt; VMA &gt; 14
 ( encadrants LRDC)</t>
  </si>
  <si>
    <t>Foncier VMA &gt; 14
 ( encadrants LRDC)</t>
  </si>
  <si>
    <t>Mois de Modèle</t>
  </si>
  <si>
    <t>Mois de Septembre Octobre</t>
  </si>
  <si>
    <t>Preparation course  ST Off 24/25 octobre</t>
  </si>
  <si>
    <t>Course St off</t>
  </si>
  <si>
    <t>5 X 30’’ vite sur la côte de l’église + 3 X 3’ sur la piste allure 10 kms (au plot) + 5 X 30’’ vite sur la côte de l’église.</t>
  </si>
  <si>
    <t>25’ cool + côte MONTAGNY LES LANCHES : 5x 30’’ montée vite, récup retour point de départ en trotinnant.  3 X 4’ au train en montée, retour vite au coup de sifflet, récup 1’30’’ sur place au POINT de départ., 1’récup en récupérant les derniers  QUI ATTENDENT SUR PLACE. Puis retour vite au point de départ. Puis 4 x 30'' montée vite</t>
  </si>
  <si>
    <t>45’ footing + 10 LD ou 2h vélo cool. OU 1h30 tranquille dont une ascenscion de 20 à 30’ à un bon rythme (sans se mettre dans le rouge)</t>
  </si>
  <si>
    <t>1h15' plutôt plat cool sauf  2 X 10' un peu + vite (allure semi)</t>
  </si>
  <si>
    <t>SEANCE MIXTE PISTE + CÔTE : (VMA-1 à 2) = 6 à 8 x 2’ mêlant tour de piste + côte derrière la piste, sous forme ludique, à handicap.</t>
  </si>
  <si>
    <t>1h10 footing dont 10’ + 5’ allure semi-marathon (VMA-3) ou 2h vélo cool + 8 LD</t>
  </si>
  <si>
    <t>1h30-45 footing en nature Accélérer progressivement dans les côtes et les descentes (+1 à 2 km/h) et les virages serrés</t>
  </si>
  <si>
    <t>Footing 20mins+éducatifs
Rythme en côte (église) : 15’’-30’’-45’’-1’-45’’-30’’-15’’ X 1 série
A chaque fois récup le temps de descendre en trottinant
Puis 2x8' de train (80% FCMAX)  sur un circuit à déterminer plutôt chemin, à réaliser plusieurs fois. Rythme que je peux tenir AU MOINS 1H
Retour au calme 10’</t>
  </si>
  <si>
    <t>15 à 20’ échauf cool. Côte Madame. Sur une durée de 6 X 2’ environ d’effort soutenu comprenant la montée (1er côté) et la descente (2e côté) + récupération sur 1’’ environ correspondant au 3e côté, plat. intensité progressive vers VMA, finir à 100%.
Vite  vite Récup
Raccourcir les 2 premiers côtés (montée et descente vite) pour les VMA les + faibles. OU Séance TABATTA :
2 X 8 X 36''-24''R sur la piste
Travail gainage toutes les 2 fractions !!</t>
  </si>
  <si>
    <t>Footing léger 45 mins Dont 2 petites accélérations sur terrain vallonné 5’ (Allure que l’on peut tenir 1h)</t>
  </si>
  <si>
    <t xml:space="preserve">20’ échauffement puis travail sur un circuit vallonné de 5’ environ, dans lequel on accélère, on ralentit sur un parcours vallonné, aux sensations. Réaliser 3 à 5 séries en fonction du niveau. Etre capable de résister au lactique, et de changer de rythme avant de couler une bièle </t>
  </si>
  <si>
    <t>1h30-2h dont côte raide sur +-30’ à gérer en marchant VITE</t>
  </si>
  <si>
    <t>8 X 30’’ vite sur la côte de l’église + 10 X 30’’ vite sur la piste (vitesse au plot).</t>
  </si>
  <si>
    <t xml:space="preserve">Séance TABATTA : 2 X 8 X 36''-24''R sur la piste. Travail gainage toutes les 2 fractions. Alterner de face, et sur le côté. </t>
  </si>
  <si>
    <t>Footing 20mins+éducatifs, Rythme en côte : 15’’-30’’-45’’-1’-45’’-30’’-15’’ X 1 série, A chaque fois récup le temps de descendre en trottinant, Puis 2x8' de train (80% FCMAX)  sur un circuit à déterminer plutôt chemin, à réaliser plusieurs fois. Rythme que je peux tenir AU MOINS 1H, Retour au calme 10’</t>
  </si>
  <si>
    <t>3X3' + 4X30/30''</t>
  </si>
  <si>
    <t>Sur terrain varié, 4X3'-2'-1'-30'' d'effort. 1'R entre chaque. 2'R entre 2 blocs</t>
  </si>
  <si>
    <t>Séance trail TRIANGLE : montée, descent, plat : 2 X 5 X 2' d'effort. Récup en trotinnant vers point de départ, 1'R.</t>
  </si>
  <si>
    <t>Séance spéciale fête de la musique. Course poursuite relai/équipe</t>
  </si>
  <si>
    <t>15 à 20’ échauf cool. Côte Madame. TRAVAIL TECHNIQUE EN MONTEE ET DESCENTE au préalable.  Sur une durée de 6 X 2’ environ d’effort soutenu intensité progressive vers VMA, finir à 100%.
Récup 1' environ entre chaque.</t>
  </si>
  <si>
    <t>Elite / Preparation course</t>
  </si>
  <si>
    <t>Samedi</t>
  </si>
  <si>
    <t>Dimanche</t>
  </si>
  <si>
    <t>Sortie Libre, Départ 9H salle Polyvalente de Chavanod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</si>
</sst>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d\ mmmm\ yyyy;@"/>
  </numFmts>
  <fonts count="19" x14ac:knownFonts="1">
    <font>
      <sz val="12"/>
      <name val="Calibri"/>
    </font>
    <font>
      <b/>
      <sz val="12"/>
      <color rgb="FF000000"/>
      <name val="Calibri"/>
      <family val="2"/>
    </font>
    <font>
      <sz val="12"/>
      <color rgb="FF000000"/>
      <name val="Calibri"/>
      <family val="2"/>
    </font>
    <font>
      <b/>
      <i/>
      <sz val="12"/>
      <color rgb="FF000000"/>
      <name val="Calibri"/>
      <family val="2"/>
    </font>
    <font>
      <sz val="10"/>
      <name val="Arial"/>
      <family val="2"/>
    </font>
    <font>
      <b/>
      <sz val="10"/>
      <name val="Arial"/>
      <family val="2"/>
    </font>
    <font>
      <b/>
      <sz val="14"/>
      <color rgb="FF0000FF"/>
      <name val="Arial"/>
      <family val="2"/>
    </font>
    <font>
      <b/>
      <sz val="14"/>
      <color indexed="12"/>
      <name val="Arial"/>
      <family val="2"/>
    </font>
    <font>
      <sz val="14"/>
      <name val="Arial"/>
      <family val="2"/>
    </font>
    <font>
      <sz val="14"/>
      <color rgb="FF0000FF"/>
      <name val="Arial"/>
      <family val="2"/>
    </font>
    <font>
      <b/>
      <sz val="14"/>
      <name val="Arial"/>
      <family val="2"/>
    </font>
    <font>
      <b/>
      <sz val="14"/>
      <color indexed="10"/>
      <name val="Arial"/>
      <family val="2"/>
    </font>
    <font>
      <b/>
      <sz val="14"/>
      <color rgb="FFFF0000"/>
      <name val="Arial"/>
      <family val="2"/>
    </font>
    <font>
      <sz val="20"/>
      <color rgb="FFFF0000"/>
      <name val="Arial"/>
      <family val="2"/>
    </font>
    <font>
      <sz val="12"/>
      <name val="Calibri"/>
      <family val="2"/>
    </font>
    <font>
      <sz val="12"/>
      <name val="Times New Roman"/>
      <family val="1"/>
    </font>
    <font>
      <sz val="11"/>
      <name val="Calibri"/>
      <family val="2"/>
    </font>
    <font>
      <sz val="14"/>
      <name val="Calibri"/>
      <family val="2"/>
    </font>
    <font>
      <b/>
      <sz val="12"/>
      <name val="Calibri"/>
      <family val="2"/>
    </font>
  </fonts>
  <fills count="8">
    <fill>
      <patternFill patternType="none"/>
    </fill>
    <fill>
      <patternFill patternType="gray125"/>
    </fill>
    <fill>
      <patternFill patternType="solid">
        <fgColor rgb="FFFF0000"/>
        <bgColor indexed="64"/>
      </patternFill>
    </fill>
    <fill>
      <patternFill patternType="solid">
        <fgColor theme="5" tint="0.39997558519241921"/>
        <bgColor indexed="64"/>
      </patternFill>
    </fill>
    <fill>
      <patternFill patternType="solid">
        <fgColor rgb="FF00FF0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4" fillId="0" borderId="0"/>
  </cellStyleXfs>
  <cellXfs count="63">
    <xf numFmtId="0" fontId="0" fillId="0" borderId="0" xfId="0">
      <alignment vertical="center"/>
    </xf>
    <xf numFmtId="0" fontId="2" fillId="0" borderId="0" xfId="0" applyFont="1" applyAlignment="1">
      <alignment wrapText="1"/>
    </xf>
    <xf numFmtId="0" fontId="3" fillId="0" borderId="1" xfId="0" applyFont="1" applyFill="1" applyBorder="1" applyAlignment="1">
      <alignment wrapText="1"/>
    </xf>
    <xf numFmtId="0" fontId="3" fillId="0" borderId="1" xfId="0" applyNumberFormat="1" applyFont="1" applyFill="1" applyBorder="1" applyAlignment="1">
      <alignment wrapText="1"/>
    </xf>
    <xf numFmtId="0" fontId="2" fillId="0" borderId="1" xfId="0" applyFont="1" applyFill="1" applyBorder="1" applyAlignment="1">
      <alignment wrapText="1"/>
    </xf>
    <xf numFmtId="0" fontId="3" fillId="2" borderId="1" xfId="0" applyFont="1" applyFill="1" applyBorder="1" applyAlignment="1">
      <alignment wrapText="1"/>
    </xf>
    <xf numFmtId="164" fontId="1" fillId="0" borderId="1" xfId="0" applyNumberFormat="1" applyFont="1" applyBorder="1" applyAlignment="1">
      <alignment horizontal="center" vertical="center" wrapText="1"/>
    </xf>
    <xf numFmtId="0" fontId="2" fillId="2" borderId="1" xfId="0" applyFont="1" applyFill="1" applyBorder="1" applyAlignment="1">
      <alignment wrapText="1"/>
    </xf>
    <xf numFmtId="0" fontId="1" fillId="0" borderId="3" xfId="0" applyFont="1" applyBorder="1" applyAlignment="1">
      <alignment wrapText="1"/>
    </xf>
    <xf numFmtId="0" fontId="0" fillId="0" borderId="0" xfId="0" applyAlignment="1">
      <alignment vertical="center" wrapText="1"/>
    </xf>
    <xf numFmtId="164"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1" xfId="0" applyFont="1" applyFill="1" applyBorder="1" applyAlignment="1">
      <alignment wrapText="1"/>
    </xf>
    <xf numFmtId="0" fontId="2" fillId="3" borderId="1" xfId="0" applyFont="1" applyFill="1" applyBorder="1" applyAlignment="1">
      <alignment wrapText="1"/>
    </xf>
    <xf numFmtId="0" fontId="2" fillId="3" borderId="2" xfId="0" applyFont="1" applyFill="1" applyBorder="1" applyAlignment="1">
      <alignment vertical="center" wrapText="1"/>
    </xf>
    <xf numFmtId="0" fontId="4" fillId="0" borderId="0" xfId="1" applyAlignment="1">
      <alignment vertical="center"/>
    </xf>
    <xf numFmtId="0" fontId="4" fillId="0" borderId="0" xfId="1" applyAlignment="1">
      <alignment horizontal="center" vertical="center"/>
    </xf>
    <xf numFmtId="0" fontId="7" fillId="0" borderId="4" xfId="1" applyFont="1" applyBorder="1" applyAlignment="1">
      <alignment horizontal="center" vertical="center"/>
    </xf>
    <xf numFmtId="0" fontId="8" fillId="0" borderId="0" xfId="1" applyFont="1" applyAlignment="1">
      <alignment vertical="center"/>
    </xf>
    <xf numFmtId="0" fontId="8" fillId="0" borderId="4" xfId="1" applyFont="1" applyBorder="1" applyAlignment="1">
      <alignment vertical="center"/>
    </xf>
    <xf numFmtId="0" fontId="8" fillId="0" borderId="4" xfId="1" applyFont="1" applyBorder="1" applyAlignment="1">
      <alignment horizontal="center" vertical="center"/>
    </xf>
    <xf numFmtId="21" fontId="9" fillId="0" borderId="4" xfId="1" applyNumberFormat="1" applyFont="1" applyBorder="1" applyAlignment="1">
      <alignment horizontal="center" vertical="center"/>
    </xf>
    <xf numFmtId="0" fontId="10" fillId="0" borderId="4" xfId="1" applyFont="1" applyBorder="1" applyAlignment="1">
      <alignment horizontal="center" vertical="center"/>
    </xf>
    <xf numFmtId="0" fontId="11" fillId="0" borderId="4" xfId="1" applyFont="1" applyBorder="1" applyAlignment="1" applyProtection="1">
      <alignment horizontal="center" vertical="center"/>
      <protection locked="0"/>
    </xf>
    <xf numFmtId="45" fontId="10" fillId="0" borderId="4" xfId="1" applyNumberFormat="1" applyFont="1" applyBorder="1" applyAlignment="1">
      <alignment horizontal="center" vertical="center"/>
    </xf>
    <xf numFmtId="0" fontId="8" fillId="0" borderId="0" xfId="1" applyFont="1" applyAlignment="1">
      <alignment horizontal="left" vertical="center"/>
    </xf>
    <xf numFmtId="0" fontId="12" fillId="0" borderId="0" xfId="1" applyFont="1" applyAlignment="1" applyProtection="1">
      <alignment horizontal="left" vertical="center" indent="1"/>
      <protection locked="0"/>
    </xf>
    <xf numFmtId="0" fontId="13" fillId="0" borderId="0" xfId="1" applyFont="1" applyAlignment="1">
      <alignment vertical="center"/>
    </xf>
    <xf numFmtId="0" fontId="10" fillId="0" borderId="0" xfId="1" applyFont="1" applyAlignment="1">
      <alignment vertical="center"/>
    </xf>
    <xf numFmtId="0" fontId="8" fillId="0" borderId="0" xfId="1" applyFont="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vertical="center" wrapText="1"/>
    </xf>
    <xf numFmtId="164" fontId="1"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 fillId="0" borderId="1" xfId="0" applyFont="1" applyBorder="1" applyAlignment="1">
      <alignment wrapText="1"/>
    </xf>
    <xf numFmtId="0" fontId="14" fillId="5" borderId="1" xfId="0" applyFont="1" applyFill="1" applyBorder="1" applyAlignment="1">
      <alignment vertical="center" wrapText="1"/>
    </xf>
    <xf numFmtId="0" fontId="0" fillId="5" borderId="1" xfId="0" applyFill="1" applyBorder="1" applyAlignment="1">
      <alignment vertical="center" wrapText="1"/>
    </xf>
    <xf numFmtId="0" fontId="17" fillId="0" borderId="0" xfId="0" applyFont="1" applyAlignment="1">
      <alignment vertical="center" wrapText="1"/>
    </xf>
    <xf numFmtId="0" fontId="10" fillId="0" borderId="4" xfId="1" applyFont="1" applyBorder="1" applyAlignment="1">
      <alignment horizontal="center" vertical="center" wrapText="1"/>
    </xf>
    <xf numFmtId="0" fontId="11" fillId="0" borderId="4" xfId="1" applyFont="1" applyBorder="1" applyAlignment="1" applyProtection="1">
      <alignment horizontal="center" vertical="center" wrapText="1"/>
      <protection locked="0"/>
    </xf>
    <xf numFmtId="0" fontId="5" fillId="0" borderId="0" xfId="1" applyFont="1" applyAlignment="1">
      <alignment horizontal="center" vertical="center"/>
    </xf>
    <xf numFmtId="0" fontId="6" fillId="0" borderId="4" xfId="1" applyFont="1" applyBorder="1" applyAlignment="1">
      <alignment horizontal="center" vertical="center" wrapText="1"/>
    </xf>
    <xf numFmtId="0" fontId="2" fillId="3"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17" fontId="18" fillId="7" borderId="0" xfId="0" applyNumberFormat="1" applyFont="1" applyFill="1" applyAlignment="1">
      <alignment horizontal="center"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3" fillId="7" borderId="1"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17"/>
  <sheetViews>
    <sheetView topLeftCell="A14" workbookViewId="0">
      <selection activeCell="C6" sqref="C6:C16"/>
    </sheetView>
  </sheetViews>
  <sheetFormatPr baseColWidth="10" defaultColWidth="9" defaultRowHeight="15.5" x14ac:dyDescent="0.35"/>
  <cols>
    <col min="1" max="1" width="15.1640625" style="14" customWidth="1"/>
    <col min="2" max="2" width="11" style="15" customWidth="1"/>
    <col min="3" max="8" width="25.9140625" style="1" customWidth="1"/>
    <col min="9" max="257" width="10.83203125" style="1" customWidth="1"/>
    <col min="258" max="16384" width="9" style="9"/>
  </cols>
  <sheetData>
    <row r="1" spans="1:257" ht="17.149999999999999" customHeight="1" x14ac:dyDescent="0.35">
      <c r="A1" s="10"/>
      <c r="B1" s="11"/>
      <c r="C1" s="8" t="s">
        <v>22</v>
      </c>
      <c r="D1" s="8"/>
      <c r="E1" s="8"/>
      <c r="F1" s="8"/>
      <c r="G1" s="8"/>
      <c r="H1" s="8"/>
    </row>
    <row r="2" spans="1:257" s="35" customFormat="1" ht="31" x14ac:dyDescent="0.35">
      <c r="A2" s="6"/>
      <c r="B2" s="12"/>
      <c r="C2" s="34" t="s">
        <v>17</v>
      </c>
      <c r="D2" s="34" t="s">
        <v>19</v>
      </c>
      <c r="E2" s="34" t="s">
        <v>20</v>
      </c>
      <c r="F2" s="34" t="s">
        <v>21</v>
      </c>
      <c r="G2" s="34" t="s">
        <v>18</v>
      </c>
      <c r="H2" s="34" t="s">
        <v>0</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45" customHeight="1" x14ac:dyDescent="0.35">
      <c r="A3" s="6">
        <v>44341</v>
      </c>
      <c r="B3" s="13" t="s">
        <v>1</v>
      </c>
      <c r="C3" s="16"/>
      <c r="D3" s="2"/>
      <c r="E3" s="2"/>
      <c r="F3" s="2"/>
      <c r="G3" s="2"/>
      <c r="H3" s="5"/>
    </row>
    <row r="4" spans="1:257" s="1" customFormat="1" ht="46.5" x14ac:dyDescent="0.35">
      <c r="A4" s="6">
        <f>A3+2</f>
        <v>44343</v>
      </c>
      <c r="B4" s="13" t="s">
        <v>3</v>
      </c>
      <c r="C4" s="42" t="s">
        <v>38</v>
      </c>
      <c r="D4" s="3"/>
      <c r="E4" s="2"/>
      <c r="F4" s="2"/>
      <c r="G4" s="2"/>
      <c r="H4" s="5"/>
    </row>
    <row r="5" spans="1:257" s="1" customFormat="1" ht="33" customHeight="1" x14ac:dyDescent="0.35">
      <c r="A5" s="6">
        <f>A4+2</f>
        <v>44345</v>
      </c>
      <c r="B5" s="13" t="s">
        <v>5</v>
      </c>
      <c r="C5" s="17"/>
      <c r="D5" s="4"/>
      <c r="E5" s="4"/>
      <c r="F5" s="4"/>
      <c r="G5" s="4"/>
      <c r="H5" s="7"/>
    </row>
    <row r="6" spans="1:257" s="1" customFormat="1" ht="84.75" customHeight="1" x14ac:dyDescent="0.35">
      <c r="A6" s="6">
        <f>A5+3</f>
        <v>44348</v>
      </c>
      <c r="B6" s="13" t="s">
        <v>1</v>
      </c>
      <c r="C6" s="17" t="s">
        <v>41</v>
      </c>
      <c r="D6" s="2"/>
      <c r="E6" s="2"/>
      <c r="F6" s="2"/>
      <c r="G6" s="2"/>
      <c r="H6" s="5"/>
    </row>
    <row r="7" spans="1:257" s="1" customFormat="1" ht="155" x14ac:dyDescent="0.35">
      <c r="A7" s="6">
        <f>A6+2</f>
        <v>44350</v>
      </c>
      <c r="B7" s="13" t="s">
        <v>3</v>
      </c>
      <c r="C7" s="46" t="s">
        <v>45</v>
      </c>
      <c r="D7" s="3"/>
      <c r="E7" s="2"/>
      <c r="F7" s="2"/>
      <c r="G7" s="2"/>
      <c r="H7" s="5"/>
    </row>
    <row r="8" spans="1:257" s="1" customFormat="1" ht="70" customHeight="1" x14ac:dyDescent="0.35">
      <c r="A8" s="6">
        <f>A7+2</f>
        <v>44352</v>
      </c>
      <c r="B8" s="13" t="s">
        <v>5</v>
      </c>
      <c r="C8" s="18"/>
      <c r="D8" s="4"/>
      <c r="E8" s="4"/>
      <c r="F8" s="4"/>
      <c r="G8" s="4"/>
      <c r="H8" s="7"/>
    </row>
    <row r="9" spans="1:257" s="1" customFormat="1" ht="70" customHeight="1" x14ac:dyDescent="0.35">
      <c r="A9" s="6">
        <f>A8+3</f>
        <v>44355</v>
      </c>
      <c r="B9" s="13" t="s">
        <v>1</v>
      </c>
      <c r="C9" s="18" t="s">
        <v>42</v>
      </c>
      <c r="D9" s="2"/>
      <c r="E9" s="2"/>
      <c r="F9" s="2"/>
      <c r="G9" s="2"/>
      <c r="H9" s="5"/>
    </row>
    <row r="10" spans="1:257" s="1" customFormat="1" ht="70" customHeight="1" x14ac:dyDescent="0.35">
      <c r="A10" s="6">
        <f>A9+2</f>
        <v>44357</v>
      </c>
      <c r="B10" s="13" t="s">
        <v>3</v>
      </c>
      <c r="C10" s="18" t="s">
        <v>39</v>
      </c>
      <c r="D10" s="3"/>
      <c r="E10" s="2"/>
      <c r="F10" s="2"/>
      <c r="G10" s="2"/>
      <c r="H10" s="5"/>
    </row>
    <row r="11" spans="1:257" s="1" customFormat="1" ht="70" customHeight="1" x14ac:dyDescent="0.35">
      <c r="A11" s="6">
        <f>A10+2</f>
        <v>44359</v>
      </c>
      <c r="B11" s="13" t="s">
        <v>5</v>
      </c>
      <c r="C11" s="17"/>
      <c r="D11" s="4"/>
      <c r="E11" s="4"/>
      <c r="F11" s="4"/>
      <c r="G11" s="4"/>
      <c r="H11" s="7"/>
    </row>
    <row r="12" spans="1:257" s="1" customFormat="1" ht="70" customHeight="1" x14ac:dyDescent="0.35">
      <c r="A12" s="6">
        <f>A11+3</f>
        <v>44362</v>
      </c>
      <c r="B12" s="13" t="s">
        <v>1</v>
      </c>
      <c r="C12" s="18" t="s">
        <v>43</v>
      </c>
      <c r="D12" s="2"/>
      <c r="E12" s="2"/>
      <c r="F12" s="2"/>
      <c r="G12" s="2"/>
      <c r="H12" s="5"/>
    </row>
    <row r="13" spans="1:257" s="1" customFormat="1" ht="170.5" x14ac:dyDescent="0.35">
      <c r="A13" s="6">
        <f>A12+2</f>
        <v>44364</v>
      </c>
      <c r="B13" s="13" t="s">
        <v>3</v>
      </c>
      <c r="C13" s="18" t="s">
        <v>40</v>
      </c>
      <c r="D13" s="3"/>
      <c r="E13" s="2"/>
      <c r="F13" s="2"/>
      <c r="G13" s="2"/>
      <c r="H13" s="5"/>
    </row>
    <row r="14" spans="1:257" s="1" customFormat="1" ht="70" customHeight="1" x14ac:dyDescent="0.35">
      <c r="A14" s="6">
        <f>A13+2</f>
        <v>44366</v>
      </c>
      <c r="B14" s="13" t="s">
        <v>5</v>
      </c>
      <c r="C14" s="4"/>
      <c r="D14" s="4"/>
      <c r="E14" s="4"/>
      <c r="F14" s="4"/>
      <c r="G14" s="4"/>
      <c r="H14" s="7"/>
    </row>
    <row r="15" spans="1:257" s="1" customFormat="1" ht="70" customHeight="1" x14ac:dyDescent="0.35">
      <c r="A15" s="6">
        <f>A14+3</f>
        <v>44369</v>
      </c>
      <c r="B15" s="13" t="s">
        <v>1</v>
      </c>
      <c r="C15" s="2" t="s">
        <v>44</v>
      </c>
      <c r="D15" s="2"/>
      <c r="E15" s="2"/>
      <c r="F15" s="2"/>
      <c r="G15" s="2"/>
      <c r="H15" s="5"/>
    </row>
    <row r="16" spans="1:257" s="1" customFormat="1" ht="77.5" x14ac:dyDescent="0.35">
      <c r="A16" s="6">
        <f>A15+2</f>
        <v>44371</v>
      </c>
      <c r="B16" s="13" t="s">
        <v>3</v>
      </c>
      <c r="C16" s="40" t="s">
        <v>30</v>
      </c>
      <c r="D16" s="3"/>
      <c r="E16" s="2"/>
      <c r="F16" s="2"/>
      <c r="G16" s="2"/>
      <c r="H16" s="5"/>
    </row>
    <row r="17" spans="1:8" s="1" customFormat="1" ht="70" customHeight="1" x14ac:dyDescent="0.35">
      <c r="A17" s="6">
        <f>A16+2</f>
        <v>44373</v>
      </c>
      <c r="B17" s="13" t="s">
        <v>5</v>
      </c>
      <c r="C17" s="4"/>
      <c r="D17" s="4"/>
      <c r="E17" s="4"/>
      <c r="F17" s="4"/>
      <c r="G17" s="4"/>
      <c r="H17" s="7"/>
    </row>
  </sheetData>
  <pageMargins left="0.70866141732283472" right="0.70866141732283472" top="0.74803149606299213" bottom="0.74803149606299213" header="0.31496062992125984" footer="0.31496062992125984"/>
  <pageSetup paperSize="9" scale="45"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8FE44-6541-4709-A9BC-ACA8B43D6FA2}">
  <dimension ref="A1:U9"/>
  <sheetViews>
    <sheetView tabSelected="1" topLeftCell="L1" workbookViewId="0">
      <selection activeCell="N7" sqref="N7"/>
    </sheetView>
  </sheetViews>
  <sheetFormatPr baseColWidth="10" defaultRowHeight="15.5" x14ac:dyDescent="0.35"/>
  <cols>
    <col min="1" max="1" width="24.83203125" style="35" customWidth="1"/>
    <col min="2" max="18" width="30.58203125" style="35" customWidth="1"/>
    <col min="19" max="16384" width="10.6640625" style="35"/>
  </cols>
  <sheetData>
    <row r="1" spans="1:21" x14ac:dyDescent="0.35">
      <c r="A1" s="57">
        <v>44348</v>
      </c>
    </row>
    <row r="2" spans="1:21" x14ac:dyDescent="0.35">
      <c r="A2" s="6"/>
      <c r="B2" s="6">
        <v>44348</v>
      </c>
      <c r="C2" s="6">
        <f>B2+2</f>
        <v>44350</v>
      </c>
      <c r="D2" s="6">
        <f>C2+2</f>
        <v>44352</v>
      </c>
      <c r="E2" s="6">
        <f>D2+1</f>
        <v>44353</v>
      </c>
      <c r="F2" s="6">
        <f>E2+2</f>
        <v>44355</v>
      </c>
      <c r="G2" s="6">
        <f>F2+2</f>
        <v>44357</v>
      </c>
      <c r="H2" s="6">
        <f>G2+2</f>
        <v>44359</v>
      </c>
      <c r="I2" s="6">
        <f>H2+1</f>
        <v>44360</v>
      </c>
      <c r="J2" s="6">
        <f>I2+2</f>
        <v>44362</v>
      </c>
      <c r="K2" s="6">
        <f>J2+2</f>
        <v>44364</v>
      </c>
      <c r="L2" s="6">
        <f>K2+2</f>
        <v>44366</v>
      </c>
      <c r="M2" s="6">
        <f>L2+1</f>
        <v>44367</v>
      </c>
      <c r="N2" s="6">
        <f>M2+2</f>
        <v>44369</v>
      </c>
      <c r="O2" s="6">
        <f>N2+2</f>
        <v>44371</v>
      </c>
      <c r="P2" s="6">
        <f>O2+2</f>
        <v>44373</v>
      </c>
      <c r="Q2" s="6">
        <f>P2+1</f>
        <v>44374</v>
      </c>
      <c r="R2" s="6">
        <f>Q2+3</f>
        <v>44377</v>
      </c>
      <c r="S2" s="14"/>
      <c r="T2" s="14"/>
      <c r="U2" s="14"/>
    </row>
    <row r="3" spans="1:21" x14ac:dyDescent="0.35">
      <c r="A3" s="12"/>
      <c r="B3" s="13" t="s">
        <v>1</v>
      </c>
      <c r="C3" s="13" t="s">
        <v>3</v>
      </c>
      <c r="D3" s="13" t="s">
        <v>47</v>
      </c>
      <c r="E3" s="13" t="s">
        <v>48</v>
      </c>
      <c r="F3" s="13" t="s">
        <v>1</v>
      </c>
      <c r="G3" s="13" t="s">
        <v>3</v>
      </c>
      <c r="H3" s="13" t="s">
        <v>47</v>
      </c>
      <c r="I3" s="13" t="s">
        <v>48</v>
      </c>
      <c r="J3" s="13" t="s">
        <v>1</v>
      </c>
      <c r="K3" s="13" t="s">
        <v>3</v>
      </c>
      <c r="L3" s="13" t="s">
        <v>47</v>
      </c>
      <c r="M3" s="13" t="s">
        <v>48</v>
      </c>
      <c r="N3" s="13" t="s">
        <v>1</v>
      </c>
      <c r="O3" s="13" t="s">
        <v>3</v>
      </c>
      <c r="P3" s="13" t="s">
        <v>47</v>
      </c>
      <c r="Q3" s="13" t="s">
        <v>48</v>
      </c>
      <c r="R3" s="13" t="s">
        <v>1</v>
      </c>
      <c r="S3" s="15"/>
      <c r="T3" s="15"/>
      <c r="U3" s="15"/>
    </row>
    <row r="4" spans="1:21" ht="139.5" x14ac:dyDescent="0.35">
      <c r="A4" s="34" t="s">
        <v>17</v>
      </c>
      <c r="B4" s="53" t="s">
        <v>41</v>
      </c>
      <c r="C4" s="54" t="s">
        <v>45</v>
      </c>
      <c r="D4" s="56"/>
      <c r="E4" s="58" t="s">
        <v>49</v>
      </c>
      <c r="F4" s="53" t="s">
        <v>42</v>
      </c>
      <c r="G4" s="53" t="s">
        <v>39</v>
      </c>
      <c r="H4" s="56"/>
      <c r="I4" s="58" t="s">
        <v>49</v>
      </c>
      <c r="J4" s="53" t="s">
        <v>43</v>
      </c>
      <c r="K4" s="53" t="s">
        <v>40</v>
      </c>
      <c r="L4" s="56"/>
      <c r="M4" s="58" t="s">
        <v>49</v>
      </c>
      <c r="N4" s="55" t="s">
        <v>30</v>
      </c>
      <c r="O4" s="62" t="s">
        <v>44</v>
      </c>
      <c r="P4" s="59"/>
      <c r="Q4" s="58" t="s">
        <v>49</v>
      </c>
      <c r="R4" s="60"/>
    </row>
    <row r="5" spans="1:21" ht="31" x14ac:dyDescent="0.35">
      <c r="A5" s="34" t="s">
        <v>19</v>
      </c>
      <c r="B5" s="61"/>
      <c r="C5" s="61"/>
      <c r="D5" s="61"/>
      <c r="E5" s="61"/>
      <c r="F5" s="61"/>
      <c r="G5" s="61"/>
      <c r="H5" s="61"/>
      <c r="I5" s="61"/>
      <c r="J5" s="61"/>
      <c r="K5" s="61"/>
      <c r="L5" s="61"/>
      <c r="M5" s="61"/>
      <c r="N5" s="61"/>
      <c r="O5" s="61"/>
      <c r="P5" s="61"/>
      <c r="Q5" s="61"/>
      <c r="R5" s="61"/>
    </row>
    <row r="6" spans="1:21" ht="31" x14ac:dyDescent="0.35">
      <c r="A6" s="34" t="s">
        <v>20</v>
      </c>
      <c r="B6" s="61"/>
      <c r="C6" s="61"/>
      <c r="D6" s="61"/>
      <c r="E6" s="61"/>
      <c r="F6" s="61"/>
      <c r="G6" s="61"/>
      <c r="H6" s="61"/>
      <c r="I6" s="61"/>
      <c r="J6" s="61"/>
      <c r="K6" s="61"/>
      <c r="L6" s="61"/>
      <c r="M6" s="61"/>
      <c r="O6" s="61"/>
      <c r="P6" s="61"/>
      <c r="Q6" s="61"/>
      <c r="R6" s="61"/>
    </row>
    <row r="7" spans="1:21" ht="31" x14ac:dyDescent="0.35">
      <c r="A7" s="34" t="s">
        <v>21</v>
      </c>
      <c r="B7" s="61"/>
      <c r="C7" s="61"/>
      <c r="D7" s="61"/>
      <c r="E7" s="61"/>
      <c r="F7" s="61"/>
      <c r="G7" s="61"/>
      <c r="H7" s="61"/>
      <c r="I7" s="61"/>
      <c r="J7" s="61"/>
      <c r="K7" s="61"/>
      <c r="L7" s="61"/>
      <c r="M7" s="61"/>
      <c r="N7" s="61"/>
      <c r="O7" s="61"/>
      <c r="P7" s="61"/>
      <c r="Q7" s="61"/>
      <c r="R7" s="61"/>
    </row>
    <row r="8" spans="1:21" x14ac:dyDescent="0.35">
      <c r="A8" s="34" t="s">
        <v>46</v>
      </c>
      <c r="B8" s="61"/>
      <c r="C8" s="61"/>
      <c r="D8" s="61"/>
      <c r="E8" s="61"/>
      <c r="F8" s="61"/>
      <c r="G8" s="61"/>
      <c r="H8" s="61"/>
      <c r="I8" s="61"/>
      <c r="J8" s="61"/>
      <c r="K8" s="61"/>
      <c r="L8" s="61"/>
      <c r="M8" s="61"/>
      <c r="N8" s="61"/>
      <c r="O8" s="61"/>
      <c r="P8" s="61"/>
      <c r="Q8" s="61"/>
      <c r="R8" s="61"/>
    </row>
    <row r="9" spans="1:21" x14ac:dyDescent="0.35">
      <c r="A9" s="34" t="s">
        <v>0</v>
      </c>
      <c r="B9" s="61"/>
      <c r="C9" s="61"/>
      <c r="D9" s="61"/>
      <c r="E9" s="61"/>
      <c r="F9" s="61"/>
      <c r="G9" s="61"/>
      <c r="H9" s="61"/>
      <c r="I9" s="61"/>
      <c r="J9" s="61"/>
      <c r="K9" s="61"/>
      <c r="L9" s="61"/>
      <c r="M9" s="61"/>
      <c r="N9" s="61"/>
      <c r="O9" s="61"/>
      <c r="P9" s="61"/>
      <c r="Q9" s="61"/>
      <c r="R9" s="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
  <sheetViews>
    <sheetView workbookViewId="0">
      <selection activeCell="D9" sqref="D9"/>
    </sheetView>
  </sheetViews>
  <sheetFormatPr baseColWidth="10" defaultColWidth="10.83203125" defaultRowHeight="12.5" x14ac:dyDescent="0.35"/>
  <cols>
    <col min="1" max="12" width="9.33203125" style="19" customWidth="1"/>
    <col min="13" max="256" width="11" style="19"/>
    <col min="257" max="268" width="9.33203125" style="19" customWidth="1"/>
    <col min="269" max="512" width="11" style="19"/>
    <col min="513" max="524" width="9.33203125" style="19" customWidth="1"/>
    <col min="525" max="768" width="11" style="19"/>
    <col min="769" max="780" width="9.33203125" style="19" customWidth="1"/>
    <col min="781" max="1024" width="11" style="19"/>
    <col min="1025" max="1036" width="9.33203125" style="19" customWidth="1"/>
    <col min="1037" max="1280" width="11" style="19"/>
    <col min="1281" max="1292" width="9.33203125" style="19" customWidth="1"/>
    <col min="1293" max="1536" width="11" style="19"/>
    <col min="1537" max="1548" width="9.33203125" style="19" customWidth="1"/>
    <col min="1549" max="1792" width="11" style="19"/>
    <col min="1793" max="1804" width="9.33203125" style="19" customWidth="1"/>
    <col min="1805" max="2048" width="11" style="19"/>
    <col min="2049" max="2060" width="9.33203125" style="19" customWidth="1"/>
    <col min="2061" max="2304" width="11" style="19"/>
    <col min="2305" max="2316" width="9.33203125" style="19" customWidth="1"/>
    <col min="2317" max="2560" width="11" style="19"/>
    <col min="2561" max="2572" width="9.33203125" style="19" customWidth="1"/>
    <col min="2573" max="2816" width="11" style="19"/>
    <col min="2817" max="2828" width="9.33203125" style="19" customWidth="1"/>
    <col min="2829" max="3072" width="11" style="19"/>
    <col min="3073" max="3084" width="9.33203125" style="19" customWidth="1"/>
    <col min="3085" max="3328" width="11" style="19"/>
    <col min="3329" max="3340" width="9.33203125" style="19" customWidth="1"/>
    <col min="3341" max="3584" width="11" style="19"/>
    <col min="3585" max="3596" width="9.33203125" style="19" customWidth="1"/>
    <col min="3597" max="3840" width="11" style="19"/>
    <col min="3841" max="3852" width="9.33203125" style="19" customWidth="1"/>
    <col min="3853" max="4096" width="11" style="19"/>
    <col min="4097" max="4108" width="9.33203125" style="19" customWidth="1"/>
    <col min="4109" max="4352" width="11" style="19"/>
    <col min="4353" max="4364" width="9.33203125" style="19" customWidth="1"/>
    <col min="4365" max="4608" width="11" style="19"/>
    <col min="4609" max="4620" width="9.33203125" style="19" customWidth="1"/>
    <col min="4621" max="4864" width="11" style="19"/>
    <col min="4865" max="4876" width="9.33203125" style="19" customWidth="1"/>
    <col min="4877" max="5120" width="11" style="19"/>
    <col min="5121" max="5132" width="9.33203125" style="19" customWidth="1"/>
    <col min="5133" max="5376" width="11" style="19"/>
    <col min="5377" max="5388" width="9.33203125" style="19" customWidth="1"/>
    <col min="5389" max="5632" width="11" style="19"/>
    <col min="5633" max="5644" width="9.33203125" style="19" customWidth="1"/>
    <col min="5645" max="5888" width="11" style="19"/>
    <col min="5889" max="5900" width="9.33203125" style="19" customWidth="1"/>
    <col min="5901" max="6144" width="11" style="19"/>
    <col min="6145" max="6156" width="9.33203125" style="19" customWidth="1"/>
    <col min="6157" max="6400" width="11" style="19"/>
    <col min="6401" max="6412" width="9.33203125" style="19" customWidth="1"/>
    <col min="6413" max="6656" width="11" style="19"/>
    <col min="6657" max="6668" width="9.33203125" style="19" customWidth="1"/>
    <col min="6669" max="6912" width="11" style="19"/>
    <col min="6913" max="6924" width="9.33203125" style="19" customWidth="1"/>
    <col min="6925" max="7168" width="11" style="19"/>
    <col min="7169" max="7180" width="9.33203125" style="19" customWidth="1"/>
    <col min="7181" max="7424" width="11" style="19"/>
    <col min="7425" max="7436" width="9.33203125" style="19" customWidth="1"/>
    <col min="7437" max="7680" width="11" style="19"/>
    <col min="7681" max="7692" width="9.33203125" style="19" customWidth="1"/>
    <col min="7693" max="7936" width="11" style="19"/>
    <col min="7937" max="7948" width="9.33203125" style="19" customWidth="1"/>
    <col min="7949" max="8192" width="11" style="19"/>
    <col min="8193" max="8204" width="9.33203125" style="19" customWidth="1"/>
    <col min="8205" max="8448" width="11" style="19"/>
    <col min="8449" max="8460" width="9.33203125" style="19" customWidth="1"/>
    <col min="8461" max="8704" width="11" style="19"/>
    <col min="8705" max="8716" width="9.33203125" style="19" customWidth="1"/>
    <col min="8717" max="8960" width="11" style="19"/>
    <col min="8961" max="8972" width="9.33203125" style="19" customWidth="1"/>
    <col min="8973" max="9216" width="11" style="19"/>
    <col min="9217" max="9228" width="9.33203125" style="19" customWidth="1"/>
    <col min="9229" max="9472" width="11" style="19"/>
    <col min="9473" max="9484" width="9.33203125" style="19" customWidth="1"/>
    <col min="9485" max="9728" width="11" style="19"/>
    <col min="9729" max="9740" width="9.33203125" style="19" customWidth="1"/>
    <col min="9741" max="9984" width="11" style="19"/>
    <col min="9985" max="9996" width="9.33203125" style="19" customWidth="1"/>
    <col min="9997" max="10240" width="11" style="19"/>
    <col min="10241" max="10252" width="9.33203125" style="19" customWidth="1"/>
    <col min="10253" max="10496" width="11" style="19"/>
    <col min="10497" max="10508" width="9.33203125" style="19" customWidth="1"/>
    <col min="10509" max="10752" width="11" style="19"/>
    <col min="10753" max="10764" width="9.33203125" style="19" customWidth="1"/>
    <col min="10765" max="11008" width="11" style="19"/>
    <col min="11009" max="11020" width="9.33203125" style="19" customWidth="1"/>
    <col min="11021" max="11264" width="11" style="19"/>
    <col min="11265" max="11276" width="9.33203125" style="19" customWidth="1"/>
    <col min="11277" max="11520" width="11" style="19"/>
    <col min="11521" max="11532" width="9.33203125" style="19" customWidth="1"/>
    <col min="11533" max="11776" width="11" style="19"/>
    <col min="11777" max="11788" width="9.33203125" style="19" customWidth="1"/>
    <col min="11789" max="12032" width="11" style="19"/>
    <col min="12033" max="12044" width="9.33203125" style="19" customWidth="1"/>
    <col min="12045" max="12288" width="11" style="19"/>
    <col min="12289" max="12300" width="9.33203125" style="19" customWidth="1"/>
    <col min="12301" max="12544" width="11" style="19"/>
    <col min="12545" max="12556" width="9.33203125" style="19" customWidth="1"/>
    <col min="12557" max="12800" width="11" style="19"/>
    <col min="12801" max="12812" width="9.33203125" style="19" customWidth="1"/>
    <col min="12813" max="13056" width="11" style="19"/>
    <col min="13057" max="13068" width="9.33203125" style="19" customWidth="1"/>
    <col min="13069" max="13312" width="11" style="19"/>
    <col min="13313" max="13324" width="9.33203125" style="19" customWidth="1"/>
    <col min="13325" max="13568" width="11" style="19"/>
    <col min="13569" max="13580" width="9.33203125" style="19" customWidth="1"/>
    <col min="13581" max="13824" width="11" style="19"/>
    <col min="13825" max="13836" width="9.33203125" style="19" customWidth="1"/>
    <col min="13837" max="14080" width="11" style="19"/>
    <col min="14081" max="14092" width="9.33203125" style="19" customWidth="1"/>
    <col min="14093" max="14336" width="11" style="19"/>
    <col min="14337" max="14348" width="9.33203125" style="19" customWidth="1"/>
    <col min="14349" max="14592" width="11" style="19"/>
    <col min="14593" max="14604" width="9.33203125" style="19" customWidth="1"/>
    <col min="14605" max="14848" width="11" style="19"/>
    <col min="14849" max="14860" width="9.33203125" style="19" customWidth="1"/>
    <col min="14861" max="15104" width="11" style="19"/>
    <col min="15105" max="15116" width="9.33203125" style="19" customWidth="1"/>
    <col min="15117" max="15360" width="11" style="19"/>
    <col min="15361" max="15372" width="9.33203125" style="19" customWidth="1"/>
    <col min="15373" max="15616" width="11" style="19"/>
    <col min="15617" max="15628" width="9.33203125" style="19" customWidth="1"/>
    <col min="15629" max="15872" width="11" style="19"/>
    <col min="15873" max="15884" width="9.33203125" style="19" customWidth="1"/>
    <col min="15885" max="16128" width="11" style="19"/>
    <col min="16129" max="16140" width="9.33203125" style="19" customWidth="1"/>
    <col min="16141" max="16384" width="11" style="19"/>
  </cols>
  <sheetData>
    <row r="1" spans="1:12" ht="13" x14ac:dyDescent="0.35">
      <c r="A1" s="51"/>
      <c r="B1" s="51"/>
      <c r="C1" s="51"/>
      <c r="F1" s="20"/>
      <c r="G1" s="20"/>
      <c r="H1" s="20"/>
      <c r="I1" s="20"/>
    </row>
    <row r="2" spans="1:12" s="22" customFormat="1" ht="30" customHeight="1" x14ac:dyDescent="0.35">
      <c r="A2" s="32" t="s">
        <v>1</v>
      </c>
      <c r="F2" s="33"/>
      <c r="G2" s="33"/>
      <c r="H2" s="33"/>
      <c r="I2" s="33"/>
    </row>
    <row r="3" spans="1:12" s="22" customFormat="1" ht="18" x14ac:dyDescent="0.35">
      <c r="A3" s="52" t="s">
        <v>10</v>
      </c>
      <c r="B3" s="52"/>
      <c r="C3" s="21">
        <v>11</v>
      </c>
      <c r="D3" s="21">
        <v>12</v>
      </c>
      <c r="E3" s="21">
        <v>13</v>
      </c>
      <c r="F3" s="21">
        <v>14</v>
      </c>
      <c r="G3" s="21">
        <v>15</v>
      </c>
      <c r="H3" s="21">
        <v>16</v>
      </c>
      <c r="I3" s="21">
        <v>17</v>
      </c>
      <c r="J3" s="21">
        <v>18</v>
      </c>
      <c r="K3" s="21">
        <v>19</v>
      </c>
      <c r="L3" s="21">
        <v>20</v>
      </c>
    </row>
    <row r="4" spans="1:12" s="22" customFormat="1" ht="17.5" hidden="1" x14ac:dyDescent="0.35">
      <c r="A4" s="23"/>
      <c r="B4" s="24"/>
      <c r="C4" s="25">
        <v>4.1666666666666664E-2</v>
      </c>
      <c r="D4" s="25">
        <v>4.1666666666666664E-2</v>
      </c>
      <c r="E4" s="25">
        <v>4.1666666666666664E-2</v>
      </c>
      <c r="F4" s="25">
        <v>4.1666666666666664E-2</v>
      </c>
      <c r="G4" s="25">
        <v>4.1666666666666664E-2</v>
      </c>
      <c r="H4" s="25">
        <v>4.1666666666666664E-2</v>
      </c>
      <c r="I4" s="25">
        <v>4.1666666666666664E-2</v>
      </c>
      <c r="J4" s="25">
        <v>4.1666666666666664E-2</v>
      </c>
      <c r="K4" s="25">
        <v>4.1666666666666664E-2</v>
      </c>
      <c r="L4" s="25">
        <v>4.1666666666666664E-2</v>
      </c>
    </row>
    <row r="5" spans="1:12" s="22" customFormat="1" ht="18" x14ac:dyDescent="0.35">
      <c r="A5" s="49" t="s">
        <v>11</v>
      </c>
      <c r="B5" s="49"/>
      <c r="C5" s="50">
        <v>400</v>
      </c>
      <c r="D5" s="50"/>
      <c r="E5" s="50"/>
      <c r="F5" s="50"/>
      <c r="G5" s="50"/>
      <c r="H5" s="50"/>
      <c r="I5" s="50"/>
      <c r="J5" s="50"/>
      <c r="K5" s="50"/>
      <c r="L5" s="50"/>
    </row>
    <row r="6" spans="1:12" s="22" customFormat="1" ht="18" x14ac:dyDescent="0.35">
      <c r="A6" s="26" t="s">
        <v>12</v>
      </c>
      <c r="B6" s="27">
        <v>97</v>
      </c>
      <c r="C6" s="28">
        <f>(C4*$C$5/1000)/(C3*$B$6%)</f>
        <v>1.5620118712902215E-3</v>
      </c>
      <c r="D6" s="28">
        <f t="shared" ref="D6:L6" si="0">(D4*$C$5/1000)/(D3*$B$6%)</f>
        <v>1.4318442153493697E-3</v>
      </c>
      <c r="E6" s="28">
        <f t="shared" si="0"/>
        <v>1.3217023526301875E-3</v>
      </c>
      <c r="F6" s="28">
        <f t="shared" si="0"/>
        <v>1.2272950417280312E-3</v>
      </c>
      <c r="G6" s="28">
        <f t="shared" si="0"/>
        <v>1.1454753722794958E-3</v>
      </c>
      <c r="H6" s="28">
        <f t="shared" si="0"/>
        <v>1.0738831615120274E-3</v>
      </c>
      <c r="I6" s="28">
        <f t="shared" si="0"/>
        <v>1.0107135637760258E-3</v>
      </c>
      <c r="J6" s="28">
        <f t="shared" si="0"/>
        <v>9.5456281023291304E-4</v>
      </c>
      <c r="K6" s="28">
        <f t="shared" si="0"/>
        <v>9.0432266232591768E-4</v>
      </c>
      <c r="L6" s="28">
        <f t="shared" si="0"/>
        <v>8.5910652920962187E-4</v>
      </c>
    </row>
    <row r="7" spans="1:12" s="22" customFormat="1" ht="18" x14ac:dyDescent="0.35">
      <c r="A7" s="29" t="s">
        <v>13</v>
      </c>
      <c r="C7" s="30" t="s">
        <v>14</v>
      </c>
    </row>
    <row r="8" spans="1:12" s="22" customFormat="1" ht="30" customHeight="1" x14ac:dyDescent="0.35">
      <c r="A8" s="32" t="s">
        <v>3</v>
      </c>
    </row>
    <row r="9" spans="1:12" s="22" customFormat="1" ht="18" x14ac:dyDescent="0.35">
      <c r="A9" s="52" t="s">
        <v>10</v>
      </c>
      <c r="B9" s="52"/>
      <c r="C9" s="21">
        <v>11</v>
      </c>
      <c r="D9" s="21">
        <v>12</v>
      </c>
      <c r="E9" s="21">
        <v>13</v>
      </c>
      <c r="F9" s="21">
        <v>14</v>
      </c>
      <c r="G9" s="21">
        <v>15</v>
      </c>
      <c r="H9" s="21">
        <v>16</v>
      </c>
      <c r="I9" s="21">
        <v>17</v>
      </c>
      <c r="J9" s="21">
        <v>18</v>
      </c>
      <c r="K9" s="21">
        <v>19</v>
      </c>
      <c r="L9" s="21">
        <v>20</v>
      </c>
    </row>
    <row r="10" spans="1:12" s="22" customFormat="1" ht="17.5" hidden="1" x14ac:dyDescent="0.35">
      <c r="A10" s="23"/>
      <c r="B10" s="24"/>
      <c r="C10" s="25">
        <v>4.1666666666666664E-2</v>
      </c>
      <c r="D10" s="25">
        <v>4.1666666666666664E-2</v>
      </c>
      <c r="E10" s="25">
        <v>4.1666666666666664E-2</v>
      </c>
      <c r="F10" s="25">
        <v>4.1666666666666664E-2</v>
      </c>
      <c r="G10" s="25">
        <v>4.1666666666666664E-2</v>
      </c>
      <c r="H10" s="25">
        <v>4.1666666666666664E-2</v>
      </c>
      <c r="I10" s="25">
        <v>4.1666666666666664E-2</v>
      </c>
      <c r="J10" s="25">
        <v>4.1666666666666664E-2</v>
      </c>
      <c r="K10" s="25">
        <v>4.1666666666666664E-2</v>
      </c>
      <c r="L10" s="25">
        <v>4.1666666666666664E-2</v>
      </c>
    </row>
    <row r="11" spans="1:12" s="22" customFormat="1" ht="18" x14ac:dyDescent="0.35">
      <c r="A11" s="49" t="s">
        <v>11</v>
      </c>
      <c r="B11" s="49"/>
      <c r="C11" s="50">
        <v>1000</v>
      </c>
      <c r="D11" s="50"/>
      <c r="E11" s="50"/>
      <c r="F11" s="50"/>
      <c r="G11" s="50"/>
      <c r="H11" s="50"/>
      <c r="I11" s="50"/>
      <c r="J11" s="50"/>
      <c r="K11" s="50"/>
      <c r="L11" s="50"/>
    </row>
    <row r="12" spans="1:12" s="22" customFormat="1" ht="18" x14ac:dyDescent="0.35">
      <c r="A12" s="26" t="s">
        <v>12</v>
      </c>
      <c r="B12" s="27">
        <v>80</v>
      </c>
      <c r="C12" s="28">
        <f>(C10*$C$11/1000)/(C9*$B$12%)</f>
        <v>4.7348484848484841E-3</v>
      </c>
      <c r="D12" s="28">
        <f t="shared" ref="D12:L12" si="1">(D10*$C$11/1000)/(D9*$B$12%)</f>
        <v>4.3402777777777771E-3</v>
      </c>
      <c r="E12" s="28">
        <f t="shared" si="1"/>
        <v>4.0064102564102561E-3</v>
      </c>
      <c r="F12" s="28">
        <f t="shared" si="1"/>
        <v>3.7202380952380946E-3</v>
      </c>
      <c r="G12" s="28">
        <f t="shared" si="1"/>
        <v>3.472222222222222E-3</v>
      </c>
      <c r="H12" s="28">
        <f t="shared" si="1"/>
        <v>3.255208333333333E-3</v>
      </c>
      <c r="I12" s="28">
        <f t="shared" si="1"/>
        <v>3.063725490196078E-3</v>
      </c>
      <c r="J12" s="28">
        <f t="shared" si="1"/>
        <v>2.8935185185185184E-3</v>
      </c>
      <c r="K12" s="28">
        <f t="shared" si="1"/>
        <v>2.7412280701754384E-3</v>
      </c>
      <c r="L12" s="28">
        <f t="shared" si="1"/>
        <v>2.6041666666666665E-3</v>
      </c>
    </row>
    <row r="13" spans="1:12" s="22" customFormat="1" ht="18" x14ac:dyDescent="0.35">
      <c r="A13" s="49" t="s">
        <v>11</v>
      </c>
      <c r="B13" s="49"/>
      <c r="C13" s="50">
        <v>2000</v>
      </c>
      <c r="D13" s="50"/>
      <c r="E13" s="50"/>
      <c r="F13" s="50"/>
      <c r="G13" s="50"/>
      <c r="H13" s="50"/>
      <c r="I13" s="50"/>
      <c r="J13" s="50"/>
      <c r="K13" s="50"/>
      <c r="L13" s="50"/>
    </row>
    <row r="14" spans="1:12" s="22" customFormat="1" ht="18" x14ac:dyDescent="0.35">
      <c r="A14" s="26" t="s">
        <v>12</v>
      </c>
      <c r="B14" s="27">
        <v>1</v>
      </c>
      <c r="C14" s="28">
        <f>(C10*$C$13/1000)/(C9*$B$14%)</f>
        <v>0.75757575757575757</v>
      </c>
      <c r="D14" s="28">
        <f t="shared" ref="D14:L14" si="2">(D10*$C$13/1000)/(D9*$B$14%)</f>
        <v>0.69444444444444442</v>
      </c>
      <c r="E14" s="28">
        <f t="shared" si="2"/>
        <v>0.64102564102564097</v>
      </c>
      <c r="F14" s="28">
        <f t="shared" si="2"/>
        <v>0.59523809523809512</v>
      </c>
      <c r="G14" s="28">
        <f t="shared" si="2"/>
        <v>0.55555555555555558</v>
      </c>
      <c r="H14" s="28">
        <f t="shared" si="2"/>
        <v>0.52083333333333326</v>
      </c>
      <c r="I14" s="28">
        <f t="shared" si="2"/>
        <v>0.49019607843137247</v>
      </c>
      <c r="J14" s="28">
        <f t="shared" si="2"/>
        <v>0.46296296296296297</v>
      </c>
      <c r="K14" s="28">
        <f t="shared" si="2"/>
        <v>0.43859649122807015</v>
      </c>
      <c r="L14" s="28">
        <f t="shared" si="2"/>
        <v>0.41666666666666663</v>
      </c>
    </row>
    <row r="15" spans="1:12" s="22" customFormat="1" ht="18" x14ac:dyDescent="0.35">
      <c r="A15" s="49" t="s">
        <v>11</v>
      </c>
      <c r="B15" s="49"/>
      <c r="C15" s="50">
        <v>3000</v>
      </c>
      <c r="D15" s="50"/>
      <c r="E15" s="50"/>
      <c r="F15" s="50"/>
      <c r="G15" s="50"/>
      <c r="H15" s="50"/>
      <c r="I15" s="50"/>
      <c r="J15" s="50"/>
      <c r="K15" s="50"/>
      <c r="L15" s="50"/>
    </row>
    <row r="16" spans="1:12" s="22" customFormat="1" ht="18" x14ac:dyDescent="0.35">
      <c r="A16" s="26" t="s">
        <v>12</v>
      </c>
      <c r="B16" s="27">
        <v>1</v>
      </c>
      <c r="C16" s="28">
        <f t="shared" ref="C16:L16" si="3">(C10*$C$15/1000)/(C9*$B$16%)</f>
        <v>1.1363636363636365</v>
      </c>
      <c r="D16" s="28">
        <f t="shared" si="3"/>
        <v>1.0416666666666667</v>
      </c>
      <c r="E16" s="28">
        <f t="shared" si="3"/>
        <v>0.96153846153846145</v>
      </c>
      <c r="F16" s="28">
        <f t="shared" si="3"/>
        <v>0.89285714285714279</v>
      </c>
      <c r="G16" s="28">
        <f t="shared" si="3"/>
        <v>0.83333333333333337</v>
      </c>
      <c r="H16" s="28">
        <f t="shared" si="3"/>
        <v>0.78125</v>
      </c>
      <c r="I16" s="28">
        <f t="shared" si="3"/>
        <v>0.73529411764705876</v>
      </c>
      <c r="J16" s="28">
        <f t="shared" si="3"/>
        <v>0.69444444444444442</v>
      </c>
      <c r="K16" s="28">
        <f t="shared" si="3"/>
        <v>0.65789473684210531</v>
      </c>
      <c r="L16" s="28">
        <f t="shared" si="3"/>
        <v>0.625</v>
      </c>
    </row>
    <row r="17" spans="1:5" s="22" customFormat="1" ht="18" x14ac:dyDescent="0.35">
      <c r="A17" s="29" t="s">
        <v>13</v>
      </c>
      <c r="C17" s="30" t="s">
        <v>15</v>
      </c>
    </row>
    <row r="20" spans="1:5" ht="25" x14ac:dyDescent="0.35">
      <c r="A20" s="31" t="s">
        <v>16</v>
      </c>
      <c r="B20" s="31"/>
      <c r="C20" s="31"/>
      <c r="D20" s="31"/>
      <c r="E20" s="31"/>
    </row>
  </sheetData>
  <mergeCells count="11">
    <mergeCell ref="A15:B15"/>
    <mergeCell ref="C15:L15"/>
    <mergeCell ref="A13:B13"/>
    <mergeCell ref="C13:L13"/>
    <mergeCell ref="A1:C1"/>
    <mergeCell ref="A3:B3"/>
    <mergeCell ref="A5:B5"/>
    <mergeCell ref="C5:L5"/>
    <mergeCell ref="A9:B9"/>
    <mergeCell ref="A11:B11"/>
    <mergeCell ref="C11:L1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W20"/>
  <sheetViews>
    <sheetView topLeftCell="A16" workbookViewId="0">
      <selection activeCell="C17" sqref="C17"/>
    </sheetView>
  </sheetViews>
  <sheetFormatPr baseColWidth="10" defaultColWidth="9" defaultRowHeight="15.5" x14ac:dyDescent="0.35"/>
  <cols>
    <col min="1" max="1" width="17.6640625" style="14" customWidth="1"/>
    <col min="2" max="2" width="11" style="15" customWidth="1"/>
    <col min="3" max="8" width="26.6640625" style="1" customWidth="1"/>
    <col min="9" max="257" width="10.83203125" style="1" customWidth="1"/>
    <col min="258" max="16384" width="9" style="9"/>
  </cols>
  <sheetData>
    <row r="1" spans="1:257" ht="17.149999999999999" customHeight="1" x14ac:dyDescent="0.35">
      <c r="A1" s="10"/>
      <c r="B1" s="11"/>
      <c r="C1" s="45" t="s">
        <v>23</v>
      </c>
      <c r="D1" s="8"/>
      <c r="E1" s="8"/>
      <c r="F1" s="8"/>
      <c r="G1" s="8"/>
      <c r="H1" s="8"/>
    </row>
    <row r="2" spans="1:257" s="35" customFormat="1" ht="31" x14ac:dyDescent="0.35">
      <c r="A2" s="36"/>
      <c r="B2" s="37"/>
      <c r="C2" s="38" t="s">
        <v>17</v>
      </c>
      <c r="D2" s="38" t="s">
        <v>19</v>
      </c>
      <c r="E2" s="38" t="s">
        <v>20</v>
      </c>
      <c r="F2" s="38" t="s">
        <v>21</v>
      </c>
      <c r="G2" s="38" t="s">
        <v>24</v>
      </c>
      <c r="H2" s="38" t="s">
        <v>0</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77.5" x14ac:dyDescent="0.35">
      <c r="A3" s="6">
        <v>44096</v>
      </c>
      <c r="B3" s="13" t="s">
        <v>1</v>
      </c>
      <c r="C3" s="18" t="s">
        <v>2</v>
      </c>
      <c r="D3" s="2"/>
      <c r="E3" s="2"/>
      <c r="F3" s="2"/>
      <c r="G3" s="16"/>
      <c r="H3" s="5"/>
    </row>
    <row r="4" spans="1:257" s="1" customFormat="1" ht="70" customHeight="1" x14ac:dyDescent="0.35">
      <c r="A4" s="6">
        <f>A3+2</f>
        <v>44098</v>
      </c>
      <c r="B4" s="13" t="s">
        <v>3</v>
      </c>
      <c r="C4" s="42" t="s">
        <v>26</v>
      </c>
      <c r="D4" s="3"/>
      <c r="E4" s="2"/>
      <c r="F4" s="2"/>
      <c r="G4" s="16"/>
      <c r="H4" s="5"/>
    </row>
    <row r="5" spans="1:257" s="1" customFormat="1" ht="70" customHeight="1" x14ac:dyDescent="0.35">
      <c r="A5" s="6">
        <f>A4+2</f>
        <v>44100</v>
      </c>
      <c r="B5" s="13" t="s">
        <v>5</v>
      </c>
      <c r="C5" s="44" t="s">
        <v>29</v>
      </c>
      <c r="D5" s="4"/>
      <c r="E5" s="4"/>
      <c r="F5" s="4"/>
      <c r="G5" s="17"/>
      <c r="H5" s="7"/>
    </row>
    <row r="6" spans="1:257" s="1" customFormat="1" ht="70" customHeight="1" x14ac:dyDescent="0.35">
      <c r="A6" s="6">
        <f>A5+3</f>
        <v>44103</v>
      </c>
      <c r="B6" s="13" t="s">
        <v>1</v>
      </c>
      <c r="C6" s="18" t="s">
        <v>4</v>
      </c>
      <c r="D6" s="2"/>
      <c r="E6" s="2"/>
      <c r="F6" s="2"/>
      <c r="G6" s="16"/>
      <c r="H6" s="5"/>
    </row>
    <row r="7" spans="1:257" s="1" customFormat="1" ht="159.5" x14ac:dyDescent="0.35">
      <c r="A7" s="6">
        <f>A6+2</f>
        <v>44105</v>
      </c>
      <c r="B7" s="13" t="s">
        <v>3</v>
      </c>
      <c r="C7" s="43" t="s">
        <v>27</v>
      </c>
      <c r="D7" s="3"/>
      <c r="E7" s="2"/>
      <c r="F7" s="2"/>
      <c r="G7" s="16"/>
      <c r="H7" s="5"/>
    </row>
    <row r="8" spans="1:257" s="1" customFormat="1" ht="72.5" x14ac:dyDescent="0.35">
      <c r="A8" s="6">
        <f>A7+2</f>
        <v>44107</v>
      </c>
      <c r="B8" s="13" t="s">
        <v>5</v>
      </c>
      <c r="C8" s="44" t="s">
        <v>28</v>
      </c>
      <c r="D8" s="4"/>
      <c r="E8" s="4"/>
      <c r="F8" s="4"/>
      <c r="G8" s="17"/>
      <c r="H8" s="7"/>
    </row>
    <row r="9" spans="1:257" s="1" customFormat="1" ht="70" customHeight="1" x14ac:dyDescent="0.35">
      <c r="A9" s="6">
        <f>A8+3</f>
        <v>44110</v>
      </c>
      <c r="B9" s="13" t="s">
        <v>1</v>
      </c>
      <c r="C9" s="18" t="s">
        <v>6</v>
      </c>
      <c r="D9" s="2"/>
      <c r="E9" s="2"/>
      <c r="F9" s="2"/>
      <c r="G9" s="16"/>
      <c r="H9" s="5"/>
    </row>
    <row r="10" spans="1:257" s="1" customFormat="1" ht="263.5" x14ac:dyDescent="0.35">
      <c r="A10" s="6">
        <f>A9+2</f>
        <v>44112</v>
      </c>
      <c r="B10" s="13" t="s">
        <v>3</v>
      </c>
      <c r="C10" s="46" t="s">
        <v>34</v>
      </c>
      <c r="D10" s="3"/>
      <c r="E10" s="2"/>
      <c r="F10" s="2"/>
      <c r="G10" s="16"/>
      <c r="H10" s="5"/>
    </row>
    <row r="11" spans="1:257" s="1" customFormat="1" ht="70" customHeight="1" x14ac:dyDescent="0.35">
      <c r="A11" s="6">
        <f>A10+2</f>
        <v>44114</v>
      </c>
      <c r="B11" s="13" t="s">
        <v>5</v>
      </c>
      <c r="C11" s="41" t="s">
        <v>31</v>
      </c>
      <c r="D11" s="4"/>
      <c r="E11" s="4"/>
      <c r="F11" s="4"/>
      <c r="G11" s="17"/>
      <c r="H11" s="7"/>
    </row>
    <row r="12" spans="1:257" s="1" customFormat="1" ht="70" customHeight="1" x14ac:dyDescent="0.35">
      <c r="A12" s="6">
        <f>A11+3</f>
        <v>44117</v>
      </c>
      <c r="B12" s="13" t="s">
        <v>1</v>
      </c>
      <c r="C12" s="18" t="s">
        <v>7</v>
      </c>
      <c r="D12" s="2"/>
      <c r="E12" s="2"/>
      <c r="F12" s="2"/>
      <c r="G12" s="16"/>
      <c r="H12" s="5"/>
    </row>
    <row r="13" spans="1:257" s="1" customFormat="1" ht="77.5" x14ac:dyDescent="0.35">
      <c r="A13" s="6">
        <f>A12+2</f>
        <v>44119</v>
      </c>
      <c r="B13" s="13" t="s">
        <v>3</v>
      </c>
      <c r="C13" s="40" t="s">
        <v>30</v>
      </c>
      <c r="D13" s="3"/>
      <c r="E13" s="2"/>
      <c r="F13" s="2"/>
      <c r="G13" s="16"/>
      <c r="H13" s="5"/>
    </row>
    <row r="14" spans="1:257" s="1" customFormat="1" ht="70" customHeight="1" x14ac:dyDescent="0.35">
      <c r="A14" s="6">
        <f>A13+2</f>
        <v>44121</v>
      </c>
      <c r="B14" s="13" t="s">
        <v>5</v>
      </c>
      <c r="C14" s="40" t="s">
        <v>32</v>
      </c>
      <c r="D14" s="4"/>
      <c r="E14" s="4"/>
      <c r="F14" s="4"/>
      <c r="G14" s="17"/>
      <c r="H14" s="7"/>
    </row>
    <row r="15" spans="1:257" s="1" customFormat="1" ht="70" customHeight="1" x14ac:dyDescent="0.35">
      <c r="A15" s="6">
        <f>A14+3</f>
        <v>44124</v>
      </c>
      <c r="B15" s="13" t="s">
        <v>1</v>
      </c>
      <c r="C15" s="18" t="s">
        <v>8</v>
      </c>
      <c r="D15" s="2"/>
      <c r="E15" s="2"/>
      <c r="F15" s="2"/>
      <c r="G15" s="16"/>
      <c r="H15" s="5"/>
    </row>
    <row r="16" spans="1:257" s="1" customFormat="1" ht="186" x14ac:dyDescent="0.35">
      <c r="A16" s="6">
        <f>A15+2</f>
        <v>44126</v>
      </c>
      <c r="B16" s="13" t="s">
        <v>3</v>
      </c>
      <c r="C16" s="47" t="s">
        <v>33</v>
      </c>
      <c r="D16" s="3"/>
      <c r="E16" s="2"/>
      <c r="F16" s="2"/>
      <c r="G16" s="16"/>
      <c r="H16" s="5"/>
    </row>
    <row r="17" spans="1:8" s="1" customFormat="1" ht="70" customHeight="1" x14ac:dyDescent="0.35">
      <c r="A17" s="6">
        <f>A16+2</f>
        <v>44128</v>
      </c>
      <c r="B17" s="13" t="s">
        <v>5</v>
      </c>
      <c r="C17" s="39" t="s">
        <v>35</v>
      </c>
      <c r="D17" s="4"/>
      <c r="E17" s="4"/>
      <c r="F17" s="4"/>
      <c r="G17" s="37" t="s">
        <v>25</v>
      </c>
      <c r="H17" s="7"/>
    </row>
    <row r="18" spans="1:8" ht="70" customHeight="1" x14ac:dyDescent="0.35">
      <c r="A18" s="6">
        <f t="shared" ref="A18:A20" si="0">A17+2</f>
        <v>44130</v>
      </c>
      <c r="B18" s="13" t="s">
        <v>1</v>
      </c>
      <c r="C18" s="18" t="s">
        <v>9</v>
      </c>
      <c r="D18" s="4"/>
      <c r="E18" s="4"/>
      <c r="F18" s="4"/>
      <c r="G18" s="4"/>
      <c r="H18" s="7"/>
    </row>
    <row r="19" spans="1:8" ht="155" x14ac:dyDescent="0.35">
      <c r="A19" s="6">
        <f t="shared" si="0"/>
        <v>44132</v>
      </c>
      <c r="B19" s="13" t="s">
        <v>3</v>
      </c>
      <c r="C19" s="17" t="s">
        <v>36</v>
      </c>
      <c r="D19" s="4"/>
      <c r="E19" s="4"/>
      <c r="F19" s="4"/>
      <c r="G19" s="4"/>
      <c r="H19" s="7"/>
    </row>
    <row r="20" spans="1:8" ht="70" customHeight="1" x14ac:dyDescent="0.35">
      <c r="A20" s="6">
        <f t="shared" si="0"/>
        <v>44134</v>
      </c>
      <c r="B20" s="13" t="s">
        <v>5</v>
      </c>
      <c r="C20" s="48" t="s">
        <v>37</v>
      </c>
      <c r="D20" s="4"/>
      <c r="E20" s="4"/>
      <c r="F20" s="4"/>
      <c r="G20" s="4"/>
      <c r="H20" s="7"/>
    </row>
  </sheetData>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Modèle</vt:lpstr>
      <vt:lpstr>Feuil1</vt:lpstr>
      <vt:lpstr>Calcul pour séance</vt:lpstr>
      <vt:lpstr>EXEMPLE</vt:lpstr>
      <vt:lpstr>EXEMPLE!Zone_d_impression</vt:lpstr>
      <vt:lpstr>Modèle!Zone_d_impression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Benotti</dc:creator>
  <cp:lastModifiedBy>Laurent, Gilles</cp:lastModifiedBy>
  <cp:lastPrinted>2021-05-27T14:37:03Z</cp:lastPrinted>
  <dcterms:created xsi:type="dcterms:W3CDTF">2019-09-05T15:01:03Z</dcterms:created>
  <dcterms:modified xsi:type="dcterms:W3CDTF">2021-06-04T12:39:12Z</dcterms:modified>
</cp:coreProperties>
</file>