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RDC  2020 2021\entrainements 2020-2021\"/>
    </mc:Choice>
  </mc:AlternateContent>
  <xr:revisionPtr revIDLastSave="0" documentId="8_{C524CCDB-352B-4B5E-916D-4F0D8FFAA2DE}" xr6:coauthVersionLast="45" xr6:coauthVersionMax="45" xr10:uidLastSave="{00000000-0000-0000-0000-000000000000}"/>
  <bookViews>
    <workbookView xWindow="-110" yWindow="-110" windowWidth="19420" windowHeight="10420" tabRatio="700" activeTab="1" xr2:uid="{00000000-000D-0000-FFFF-FFFF00000000}"/>
  </bookViews>
  <sheets>
    <sheet name="Modèle" sheetId="9" r:id="rId1"/>
    <sheet name="Feuil1" sheetId="12" r:id="rId2"/>
    <sheet name="Calcul pour séance" sheetId="10" r:id="rId3"/>
    <sheet name="EXEMPLE" sheetId="11" r:id="rId4"/>
  </sheets>
  <definedNames>
    <definedName name="_xlnm.Print_Area" localSheetId="3">EXEMPLE!$A$1:$H$17</definedName>
    <definedName name="_xlnm.Print_Area" localSheetId="0">Modèle!$A$1:$H$17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2" l="1"/>
  <c r="D2" i="12" s="1"/>
  <c r="E2" i="12" s="1"/>
  <c r="F2" i="12" s="1"/>
  <c r="G2" i="12" l="1"/>
  <c r="A4" i="11"/>
  <c r="A5" i="11"/>
  <c r="A6" i="11"/>
  <c r="A7" i="11"/>
  <c r="A8" i="11"/>
  <c r="A9" i="11"/>
  <c r="A10" i="11"/>
  <c r="A11" i="11"/>
  <c r="A12" i="11"/>
  <c r="A13" i="11"/>
  <c r="A14" i="11"/>
  <c r="A15" i="11"/>
  <c r="A16" i="11"/>
  <c r="A17" i="11"/>
  <c r="A18" i="11"/>
  <c r="A19" i="11"/>
  <c r="A20" i="11"/>
  <c r="L16" i="10"/>
  <c r="K16" i="10"/>
  <c r="J16" i="10"/>
  <c r="I16" i="10"/>
  <c r="H16" i="10"/>
  <c r="G16" i="10"/>
  <c r="F16" i="10"/>
  <c r="E16" i="10"/>
  <c r="C16" i="10"/>
  <c r="D16" i="10"/>
  <c r="L14" i="10"/>
  <c r="K14" i="10"/>
  <c r="J14" i="10"/>
  <c r="I14" i="10"/>
  <c r="H14" i="10"/>
  <c r="G14" i="10"/>
  <c r="F14" i="10"/>
  <c r="E14" i="10"/>
  <c r="D14" i="10"/>
  <c r="C14" i="10"/>
  <c r="L12" i="10"/>
  <c r="K12" i="10"/>
  <c r="J12" i="10"/>
  <c r="I12" i="10"/>
  <c r="H12" i="10"/>
  <c r="G12" i="10"/>
  <c r="F12" i="10"/>
  <c r="E12" i="10"/>
  <c r="D12" i="10"/>
  <c r="C12" i="10"/>
  <c r="L6" i="10"/>
  <c r="K6" i="10"/>
  <c r="J6" i="10"/>
  <c r="I6" i="10"/>
  <c r="H6" i="10"/>
  <c r="G6" i="10"/>
  <c r="F6" i="10"/>
  <c r="E6" i="10"/>
  <c r="D6" i="10"/>
  <c r="C6" i="10"/>
  <c r="A4" i="9"/>
  <c r="A5" i="9"/>
  <c r="A6" i="9"/>
  <c r="A7" i="9"/>
  <c r="A8" i="9"/>
  <c r="A9" i="9"/>
  <c r="A10" i="9"/>
  <c r="A11" i="9"/>
  <c r="A12" i="9"/>
  <c r="A13" i="9"/>
  <c r="A14" i="9"/>
  <c r="A15" i="9"/>
  <c r="A16" i="9"/>
  <c r="A17" i="9"/>
  <c r="H2" i="12" l="1"/>
  <c r="I2" i="12" s="1"/>
  <c r="J2" i="12" l="1"/>
  <c r="K2" i="12" s="1"/>
  <c r="L2" i="12" s="1"/>
  <c r="M2" i="12" s="1"/>
  <c r="N2" i="12" l="1"/>
  <c r="O2" i="12" s="1"/>
  <c r="P2" i="12" s="1"/>
  <c r="Q2" i="12" s="1"/>
  <c r="R2" i="12" s="1"/>
</calcChain>
</file>

<file path=xl/sharedStrings.xml><?xml version="1.0" encoding="utf-8"?>
<sst xmlns="http://schemas.openxmlformats.org/spreadsheetml/2006/main" count="127" uniqueCount="50">
  <si>
    <t>PPG</t>
  </si>
  <si>
    <t>Mardi</t>
  </si>
  <si>
    <t>Echauffement 20'
2 séries de 5x 400m à 97% de VMA, récup temps de course -10", 3' entre les séries
Footing léger 10'</t>
  </si>
  <si>
    <t>Jeudi</t>
  </si>
  <si>
    <t>Echauffement 20'
4x1500m allure semi, récup 1'30"
Footing léger 10'</t>
  </si>
  <si>
    <t>Weekend</t>
  </si>
  <si>
    <t>Echauffement 20'
7x500m à 95% de VMA, récup temps de course -15"
Footing léger 10'</t>
  </si>
  <si>
    <t>Echauffement 20'
3x2000m allure semi, récup 1'30"
Footing léger 10'</t>
  </si>
  <si>
    <t>Echauffement 20'
12x la côté de l'église, récup footing jusqu'au point de départ
Footing léger 10'</t>
  </si>
  <si>
    <t>Echauffement 20'
2000m-3000m-2000m-1000m allure semi, récup 1'30"
Footing léger 10'</t>
  </si>
  <si>
    <t>VMA</t>
  </si>
  <si>
    <t>Distance en m</t>
  </si>
  <si>
    <t>% VMA</t>
  </si>
  <si>
    <t>Programme</t>
  </si>
  <si>
    <t>2 séries de 5 x 400m à 97%, récup = temps de course</t>
  </si>
  <si>
    <t>4 x 1500m à allure semi, récup 1'30"</t>
  </si>
  <si>
    <t xml:space="preserve">Sont modifiables toutes les cellules écrites en rouge </t>
  </si>
  <si>
    <t>Travail Spécifique ( coachs Philippe ou Régis)</t>
  </si>
  <si>
    <t>Preparation course</t>
  </si>
  <si>
    <t>Foncier VMA &lt; 12 
( encadrants LRDC)</t>
  </si>
  <si>
    <t>Foncier 12 &lt; VMA &gt; 14
 ( encadrants LRDC)</t>
  </si>
  <si>
    <t>Foncier VMA &gt; 14
 ( encadrants LRDC)</t>
  </si>
  <si>
    <t>Mois de Modèle</t>
  </si>
  <si>
    <t>Mois de Septembre Octobre</t>
  </si>
  <si>
    <t>Preparation course  ST Off 24/25 octobre</t>
  </si>
  <si>
    <t>Course St off</t>
  </si>
  <si>
    <t>5 X 30’’ vite sur la côte de l’église + 3 X 3’ sur la piste allure 10 kms (au plot) + 5 X 30’’ vite sur la côte de l’église.</t>
  </si>
  <si>
    <t>25’ cool + côte MONTAGNY LES LANCHES : 5x 30’’ montée vite, récup retour point de départ en trotinnant.  3 X 4’ au train en montée, retour vite au coup de sifflet, récup 1’30’’ sur place au POINT de départ., 1’récup en récupérant les derniers  QUI ATTENDENT SUR PLACE. Puis retour vite au point de départ. Puis 4 x 30'' montée vite</t>
  </si>
  <si>
    <t>45’ footing + 10 LD ou 2h vélo cool. OU 1h30 tranquille dont une ascenscion de 20 à 30’ à un bon rythme (sans se mettre dans le rouge)</t>
  </si>
  <si>
    <t>1h15' plutôt plat cool sauf  2 X 10' un peu + vite (allure semi)</t>
  </si>
  <si>
    <t>SEANCE MIXTE PISTE + CÔTE : (VMA-1 à 2) = 6 à 8 x 2’ mêlant tour de piste + côte derrière la piste, sous forme ludique, à handicap.</t>
  </si>
  <si>
    <t>1h10 footing dont 10’ + 5’ allure semi-marathon (VMA-3) ou 2h vélo cool + 8 LD</t>
  </si>
  <si>
    <t>1h30-45 footing en nature Accélérer progressivement dans les côtes et les descentes (+1 à 2 km/h) et les virages serrés</t>
  </si>
  <si>
    <t>Footing 20mins+éducatifs
Rythme en côte (église) : 15’’-30’’-45’’-1’-45’’-30’’-15’’ X 1 série
A chaque fois récup le temps de descendre en trottinant
Puis 2x8' de train (80% FCMAX)  sur un circuit à déterminer plutôt chemin, à réaliser plusieurs fois. Rythme que je peux tenir AU MOINS 1H
Retour au calme 10’</t>
  </si>
  <si>
    <t>15 à 20’ échauf cool. Côte Madame. Sur une durée de 6 X 2’ environ d’effort soutenu comprenant la montée (1er côté) et la descente (2e côté) + récupération sur 1’’ environ correspondant au 3e côté, plat. intensité progressive vers VMA, finir à 100%.
Vite  vite Récup
Raccourcir les 2 premiers côtés (montée et descente vite) pour les VMA les + faibles. OU Séance TABATTA :
2 X 8 X 36''-24''R sur la piste
Travail gainage toutes les 2 fractions !!</t>
  </si>
  <si>
    <t>Footing léger 45 mins Dont 2 petites accélérations sur terrain vallonné 5’ (Allure que l’on peut tenir 1h)</t>
  </si>
  <si>
    <t xml:space="preserve">20’ échauffement puis travail sur un circuit vallonné de 5’ environ, dans lequel on accélère, on ralentit sur un parcours vallonné, aux sensations. Réaliser 3 à 5 séries en fonction du niveau. Etre capable de résister au lactique, et de changer de rythme avant de couler une bièle </t>
  </si>
  <si>
    <t>1h30-2h dont côte raide sur +-30’ à gérer en marchant VITE</t>
  </si>
  <si>
    <t>8 X 30’’ vite sur la côte de l’église + 10 X 30’’ vite sur la piste (vitesse au plot).</t>
  </si>
  <si>
    <t xml:space="preserve">Séance TABATTA : 2 X 8 X 36''-24''R sur la piste. Travail gainage toutes les 2 fractions. Alterner de face, et sur le côté. </t>
  </si>
  <si>
    <t>Footing 20mins+éducatifs, Rythme en côte : 15’’-30’’-45’’-1’-45’’-30’’-15’’ X 1 série, A chaque fois récup le temps de descendre en trottinant, Puis 2x8' de train (80% FCMAX)  sur un circuit à déterminer plutôt chemin, à réaliser plusieurs fois. Rythme que je peux tenir AU MOINS 1H, Retour au calme 10’</t>
  </si>
  <si>
    <t>3X3' + 4X30/30''</t>
  </si>
  <si>
    <t>Sur terrain varié, 4X3'-2'-1'-30'' d'effort. 1'R entre chaque. 2'R entre 2 blocs</t>
  </si>
  <si>
    <t>Séance trail TRIANGLE : montée, descent, plat : 2 X 5 X 2' d'effort. Récup en trotinnant vers point de départ, 1'R.</t>
  </si>
  <si>
    <t>Séance spéciale fête de la musique. Course poursuite relai/équipe</t>
  </si>
  <si>
    <t>15 à 20’ échauf cool. Côte Madame. TRAVAIL TECHNIQUE EN MONTEE ET DESCENTE au préalable.  Sur une durée de 6 X 2’ environ d’effort soutenu intensité progressive vers VMA, finir à 100%.
Récup 1' environ entre chaque.</t>
  </si>
  <si>
    <t>Elite / Preparation course</t>
  </si>
  <si>
    <t>Samedi</t>
  </si>
  <si>
    <t>Dimanche</t>
  </si>
  <si>
    <t>Sortie Libre, Départ 9H salle Polyvalente de Chavanod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</si>
</sst>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C]d\ mmmm\ yyyy;@"/>
  </numFmts>
  <fonts count="19" x14ac:knownFonts="1">
    <font>
      <sz val="12"/>
      <name val="Calibri"/>
    </font>
    <font>
      <b/>
      <sz val="12"/>
      <color rgb="FF000000"/>
      <name val="Calibri"/>
      <family val="2"/>
    </font>
    <font>
      <sz val="12"/>
      <color rgb="FF000000"/>
      <name val="Calibri"/>
      <family val="2"/>
    </font>
    <font>
      <b/>
      <i/>
      <sz val="12"/>
      <color rgb="FF000000"/>
      <name val="Calibri"/>
      <family val="2"/>
    </font>
    <font>
      <sz val="10"/>
      <name val="Arial"/>
      <family val="2"/>
    </font>
    <font>
      <b/>
      <sz val="10"/>
      <name val="Arial"/>
      <family val="2"/>
    </font>
    <font>
      <b/>
      <sz val="14"/>
      <color rgb="FF0000FF"/>
      <name val="Arial"/>
      <family val="2"/>
    </font>
    <font>
      <b/>
      <sz val="14"/>
      <color indexed="12"/>
      <name val="Arial"/>
      <family val="2"/>
    </font>
    <font>
      <sz val="14"/>
      <name val="Arial"/>
      <family val="2"/>
    </font>
    <font>
      <sz val="14"/>
      <color rgb="FF0000FF"/>
      <name val="Arial"/>
      <family val="2"/>
    </font>
    <font>
      <b/>
      <sz val="14"/>
      <name val="Arial"/>
      <family val="2"/>
    </font>
    <font>
      <b/>
      <sz val="14"/>
      <color indexed="10"/>
      <name val="Arial"/>
      <family val="2"/>
    </font>
    <font>
      <b/>
      <sz val="14"/>
      <color rgb="FFFF0000"/>
      <name val="Arial"/>
      <family val="2"/>
    </font>
    <font>
      <sz val="20"/>
      <color rgb="FFFF0000"/>
      <name val="Arial"/>
      <family val="2"/>
    </font>
    <font>
      <sz val="12"/>
      <name val="Calibri"/>
      <family val="2"/>
    </font>
    <font>
      <sz val="12"/>
      <name val="Times New Roman"/>
      <family val="1"/>
    </font>
    <font>
      <sz val="11"/>
      <name val="Calibri"/>
      <family val="2"/>
    </font>
    <font>
      <sz val="14"/>
      <name val="Calibri"/>
      <family val="2"/>
    </font>
    <font>
      <b/>
      <sz val="12"/>
      <name val="Calibri"/>
      <family val="2"/>
    </font>
  </fonts>
  <fills count="8">
    <fill>
      <patternFill patternType="none"/>
    </fill>
    <fill>
      <patternFill patternType="gray125"/>
    </fill>
    <fill>
      <patternFill patternType="solid">
        <fgColor rgb="FFFF0000"/>
        <bgColor indexed="64"/>
      </patternFill>
    </fill>
    <fill>
      <patternFill patternType="solid">
        <fgColor theme="5" tint="0.39997558519241921"/>
        <bgColor indexed="64"/>
      </patternFill>
    </fill>
    <fill>
      <patternFill patternType="solid">
        <fgColor rgb="FF00FF0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0" fontId="4" fillId="0" borderId="0"/>
  </cellStyleXfs>
  <cellXfs count="63">
    <xf numFmtId="0" fontId="0" fillId="0" borderId="0" xfId="0">
      <alignment vertical="center"/>
    </xf>
    <xf numFmtId="0" fontId="2" fillId="0" borderId="0" xfId="0" applyFont="1" applyAlignment="1">
      <alignment wrapText="1"/>
    </xf>
    <xf numFmtId="0" fontId="3" fillId="0" borderId="1" xfId="0" applyFont="1" applyFill="1" applyBorder="1" applyAlignment="1">
      <alignment wrapText="1"/>
    </xf>
    <xf numFmtId="0" fontId="3" fillId="0" borderId="1" xfId="0" applyNumberFormat="1" applyFont="1" applyFill="1" applyBorder="1" applyAlignment="1">
      <alignment wrapText="1"/>
    </xf>
    <xf numFmtId="0" fontId="2" fillId="0" borderId="1" xfId="0" applyFont="1" applyFill="1" applyBorder="1" applyAlignment="1">
      <alignment wrapText="1"/>
    </xf>
    <xf numFmtId="0" fontId="3" fillId="2" borderId="1" xfId="0" applyFont="1" applyFill="1" applyBorder="1" applyAlignment="1">
      <alignment wrapText="1"/>
    </xf>
    <xf numFmtId="164" fontId="1" fillId="0" borderId="1" xfId="0" applyNumberFormat="1" applyFont="1" applyBorder="1" applyAlignment="1">
      <alignment horizontal="center" vertical="center" wrapText="1"/>
    </xf>
    <xf numFmtId="0" fontId="2" fillId="2" borderId="1" xfId="0" applyFont="1" applyFill="1" applyBorder="1" applyAlignment="1">
      <alignment wrapText="1"/>
    </xf>
    <xf numFmtId="0" fontId="1" fillId="0" borderId="3" xfId="0" applyFont="1" applyBorder="1" applyAlignment="1">
      <alignment wrapText="1"/>
    </xf>
    <xf numFmtId="0" fontId="0" fillId="0" borderId="0" xfId="0" applyAlignment="1">
      <alignment vertical="center" wrapText="1"/>
    </xf>
    <xf numFmtId="164" fontId="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4" fontId="1"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3" borderId="1" xfId="0" applyFont="1" applyFill="1" applyBorder="1" applyAlignment="1">
      <alignment wrapText="1"/>
    </xf>
    <xf numFmtId="0" fontId="2" fillId="3" borderId="1" xfId="0" applyFont="1" applyFill="1" applyBorder="1" applyAlignment="1">
      <alignment wrapText="1"/>
    </xf>
    <xf numFmtId="0" fontId="2" fillId="3" borderId="2" xfId="0" applyFont="1" applyFill="1" applyBorder="1" applyAlignment="1">
      <alignment vertical="center" wrapText="1"/>
    </xf>
    <xf numFmtId="0" fontId="4" fillId="0" borderId="0" xfId="1" applyAlignment="1">
      <alignment vertical="center"/>
    </xf>
    <xf numFmtId="0" fontId="4" fillId="0" borderId="0" xfId="1" applyAlignment="1">
      <alignment horizontal="center" vertical="center"/>
    </xf>
    <xf numFmtId="0" fontId="7" fillId="0" borderId="4" xfId="1" applyFont="1" applyBorder="1" applyAlignment="1">
      <alignment horizontal="center" vertical="center"/>
    </xf>
    <xf numFmtId="0" fontId="8" fillId="0" borderId="0" xfId="1" applyFont="1" applyAlignment="1">
      <alignment vertical="center"/>
    </xf>
    <xf numFmtId="0" fontId="8" fillId="0" borderId="4" xfId="1" applyFont="1" applyBorder="1" applyAlignment="1">
      <alignment vertical="center"/>
    </xf>
    <xf numFmtId="0" fontId="8" fillId="0" borderId="4" xfId="1" applyFont="1" applyBorder="1" applyAlignment="1">
      <alignment horizontal="center" vertical="center"/>
    </xf>
    <xf numFmtId="21" fontId="9" fillId="0" borderId="4" xfId="1" applyNumberFormat="1" applyFont="1" applyBorder="1" applyAlignment="1">
      <alignment horizontal="center" vertical="center"/>
    </xf>
    <xf numFmtId="0" fontId="10" fillId="0" borderId="4" xfId="1" applyFont="1" applyBorder="1" applyAlignment="1">
      <alignment horizontal="center" vertical="center"/>
    </xf>
    <xf numFmtId="0" fontId="11" fillId="0" borderId="4" xfId="1" applyFont="1" applyBorder="1" applyAlignment="1" applyProtection="1">
      <alignment horizontal="center" vertical="center"/>
      <protection locked="0"/>
    </xf>
    <xf numFmtId="45" fontId="10" fillId="0" borderId="4" xfId="1" applyNumberFormat="1" applyFont="1" applyBorder="1" applyAlignment="1">
      <alignment horizontal="center" vertical="center"/>
    </xf>
    <xf numFmtId="0" fontId="8" fillId="0" borderId="0" xfId="1" applyFont="1" applyAlignment="1">
      <alignment horizontal="left" vertical="center"/>
    </xf>
    <xf numFmtId="0" fontId="12" fillId="0" borderId="0" xfId="1" applyFont="1" applyAlignment="1" applyProtection="1">
      <alignment horizontal="left" vertical="center" indent="1"/>
      <protection locked="0"/>
    </xf>
    <xf numFmtId="0" fontId="13" fillId="0" borderId="0" xfId="1" applyFont="1" applyAlignment="1">
      <alignment vertical="center"/>
    </xf>
    <xf numFmtId="0" fontId="10" fillId="0" borderId="0" xfId="1" applyFont="1" applyAlignment="1">
      <alignment vertical="center"/>
    </xf>
    <xf numFmtId="0" fontId="8" fillId="0" borderId="0" xfId="1" applyFont="1" applyAlignment="1">
      <alignment horizontal="center" vertical="center"/>
    </xf>
    <xf numFmtId="0" fontId="1" fillId="0" borderId="1" xfId="0" applyFont="1" applyBorder="1" applyAlignment="1">
      <alignment horizontal="center" vertical="center" wrapText="1"/>
    </xf>
    <xf numFmtId="0" fontId="0" fillId="0" borderId="0" xfId="0" applyAlignment="1">
      <alignment horizontal="center" vertical="center" wrapText="1"/>
    </xf>
    <xf numFmtId="164" fontId="1"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4"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5" fillId="0" borderId="1" xfId="0" applyFont="1" applyBorder="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 fillId="0" borderId="1" xfId="0" applyFont="1" applyBorder="1" applyAlignment="1">
      <alignment wrapText="1"/>
    </xf>
    <xf numFmtId="0" fontId="14" fillId="5" borderId="1" xfId="0" applyFont="1" applyFill="1" applyBorder="1" applyAlignment="1">
      <alignment vertical="center" wrapText="1"/>
    </xf>
    <xf numFmtId="0" fontId="0" fillId="5" borderId="1" xfId="0" applyFill="1" applyBorder="1" applyAlignment="1">
      <alignment vertical="center" wrapText="1"/>
    </xf>
    <xf numFmtId="0" fontId="17" fillId="0" borderId="0" xfId="0" applyFont="1" applyAlignment="1">
      <alignment vertical="center" wrapText="1"/>
    </xf>
    <xf numFmtId="0" fontId="10" fillId="0" borderId="4" xfId="1" applyFont="1" applyBorder="1" applyAlignment="1">
      <alignment horizontal="center" vertical="center" wrapText="1"/>
    </xf>
    <xf numFmtId="0" fontId="11" fillId="0" borderId="4" xfId="1" applyFont="1" applyBorder="1" applyAlignment="1" applyProtection="1">
      <alignment horizontal="center" vertical="center" wrapText="1"/>
      <protection locked="0"/>
    </xf>
    <xf numFmtId="0" fontId="5" fillId="0" borderId="0" xfId="1" applyFont="1" applyAlignment="1">
      <alignment horizontal="center" vertical="center"/>
    </xf>
    <xf numFmtId="0" fontId="6" fillId="0" borderId="4" xfId="1" applyFont="1" applyBorder="1" applyAlignment="1">
      <alignment horizontal="center" vertical="center" wrapText="1"/>
    </xf>
    <xf numFmtId="0" fontId="2" fillId="3"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17" fontId="18" fillId="7" borderId="0" xfId="0" applyNumberFormat="1" applyFont="1" applyFill="1" applyAlignment="1">
      <alignment horizontal="center" vertical="center" wrapText="1"/>
    </xf>
    <xf numFmtId="0" fontId="14"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3" fillId="7" borderId="1" xfId="0" applyFont="1" applyFill="1" applyBorder="1" applyAlignment="1">
      <alignment horizontal="center" vertical="center" wrapText="1"/>
    </xf>
  </cellXfs>
  <cellStyles count="2">
    <cellStyle name="Normal" xfId="0" builtinId="0"/>
    <cellStyle name="Normal 3" xfId="1" xr:uid="{00000000-0005-0000-0000-000001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17"/>
  <sheetViews>
    <sheetView topLeftCell="A14" workbookViewId="0">
      <selection activeCell="C6" sqref="C6:C16"/>
    </sheetView>
  </sheetViews>
  <sheetFormatPr baseColWidth="10" defaultColWidth="9" defaultRowHeight="15.5" x14ac:dyDescent="0.35"/>
  <cols>
    <col min="1" max="1" width="15.1640625" style="14" customWidth="1"/>
    <col min="2" max="2" width="11" style="15" customWidth="1"/>
    <col min="3" max="8" width="25.9140625" style="1" customWidth="1"/>
    <col min="9" max="257" width="10.83203125" style="1" customWidth="1"/>
    <col min="258" max="16384" width="9" style="9"/>
  </cols>
  <sheetData>
    <row r="1" spans="1:257" ht="17.149999999999999" customHeight="1" x14ac:dyDescent="0.35">
      <c r="A1" s="10"/>
      <c r="B1" s="11"/>
      <c r="C1" s="8" t="s">
        <v>22</v>
      </c>
      <c r="D1" s="8"/>
      <c r="E1" s="8"/>
      <c r="F1" s="8"/>
      <c r="G1" s="8"/>
      <c r="H1" s="8"/>
    </row>
    <row r="2" spans="1:257" s="35" customFormat="1" ht="31" x14ac:dyDescent="0.35">
      <c r="A2" s="6"/>
      <c r="B2" s="12"/>
      <c r="C2" s="34" t="s">
        <v>17</v>
      </c>
      <c r="D2" s="34" t="s">
        <v>19</v>
      </c>
      <c r="E2" s="34" t="s">
        <v>20</v>
      </c>
      <c r="F2" s="34" t="s">
        <v>21</v>
      </c>
      <c r="G2" s="34" t="s">
        <v>18</v>
      </c>
      <c r="H2" s="34" t="s">
        <v>0</v>
      </c>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row>
    <row r="3" spans="1:257" ht="45" customHeight="1" x14ac:dyDescent="0.35">
      <c r="A3" s="6">
        <v>44341</v>
      </c>
      <c r="B3" s="13" t="s">
        <v>1</v>
      </c>
      <c r="C3" s="16"/>
      <c r="D3" s="2"/>
      <c r="E3" s="2"/>
      <c r="F3" s="2"/>
      <c r="G3" s="2"/>
      <c r="H3" s="5"/>
    </row>
    <row r="4" spans="1:257" s="1" customFormat="1" ht="46.5" x14ac:dyDescent="0.35">
      <c r="A4" s="6">
        <f>A3+2</f>
        <v>44343</v>
      </c>
      <c r="B4" s="13" t="s">
        <v>3</v>
      </c>
      <c r="C4" s="42" t="s">
        <v>38</v>
      </c>
      <c r="D4" s="3"/>
      <c r="E4" s="2"/>
      <c r="F4" s="2"/>
      <c r="G4" s="2"/>
      <c r="H4" s="5"/>
    </row>
    <row r="5" spans="1:257" s="1" customFormat="1" ht="33" customHeight="1" x14ac:dyDescent="0.35">
      <c r="A5" s="6">
        <f>A4+2</f>
        <v>44345</v>
      </c>
      <c r="B5" s="13" t="s">
        <v>5</v>
      </c>
      <c r="C5" s="17"/>
      <c r="D5" s="4"/>
      <c r="E5" s="4"/>
      <c r="F5" s="4"/>
      <c r="G5" s="4"/>
      <c r="H5" s="7"/>
    </row>
    <row r="6" spans="1:257" s="1" customFormat="1" ht="84.75" customHeight="1" x14ac:dyDescent="0.35">
      <c r="A6" s="6">
        <f>A5+3</f>
        <v>44348</v>
      </c>
      <c r="B6" s="13" t="s">
        <v>1</v>
      </c>
      <c r="C6" s="17" t="s">
        <v>41</v>
      </c>
      <c r="D6" s="2"/>
      <c r="E6" s="2"/>
      <c r="F6" s="2"/>
      <c r="G6" s="2"/>
      <c r="H6" s="5"/>
    </row>
    <row r="7" spans="1:257" s="1" customFormat="1" ht="155" x14ac:dyDescent="0.35">
      <c r="A7" s="6">
        <f>A6+2</f>
        <v>44350</v>
      </c>
      <c r="B7" s="13" t="s">
        <v>3</v>
      </c>
      <c r="C7" s="46" t="s">
        <v>45</v>
      </c>
      <c r="D7" s="3"/>
      <c r="E7" s="2"/>
      <c r="F7" s="2"/>
      <c r="G7" s="2"/>
      <c r="H7" s="5"/>
    </row>
    <row r="8" spans="1:257" s="1" customFormat="1" ht="70" customHeight="1" x14ac:dyDescent="0.35">
      <c r="A8" s="6">
        <f>A7+2</f>
        <v>44352</v>
      </c>
      <c r="B8" s="13" t="s">
        <v>5</v>
      </c>
      <c r="C8" s="18"/>
      <c r="D8" s="4"/>
      <c r="E8" s="4"/>
      <c r="F8" s="4"/>
      <c r="G8" s="4"/>
      <c r="H8" s="7"/>
    </row>
    <row r="9" spans="1:257" s="1" customFormat="1" ht="70" customHeight="1" x14ac:dyDescent="0.35">
      <c r="A9" s="6">
        <f>A8+3</f>
        <v>44355</v>
      </c>
      <c r="B9" s="13" t="s">
        <v>1</v>
      </c>
      <c r="C9" s="18" t="s">
        <v>42</v>
      </c>
      <c r="D9" s="2"/>
      <c r="E9" s="2"/>
      <c r="F9" s="2"/>
      <c r="G9" s="2"/>
      <c r="H9" s="5"/>
    </row>
    <row r="10" spans="1:257" s="1" customFormat="1" ht="70" customHeight="1" x14ac:dyDescent="0.35">
      <c r="A10" s="6">
        <f>A9+2</f>
        <v>44357</v>
      </c>
      <c r="B10" s="13" t="s">
        <v>3</v>
      </c>
      <c r="C10" s="18" t="s">
        <v>39</v>
      </c>
      <c r="D10" s="3"/>
      <c r="E10" s="2"/>
      <c r="F10" s="2"/>
      <c r="G10" s="2"/>
      <c r="H10" s="5"/>
    </row>
    <row r="11" spans="1:257" s="1" customFormat="1" ht="70" customHeight="1" x14ac:dyDescent="0.35">
      <c r="A11" s="6">
        <f>A10+2</f>
        <v>44359</v>
      </c>
      <c r="B11" s="13" t="s">
        <v>5</v>
      </c>
      <c r="C11" s="17"/>
      <c r="D11" s="4"/>
      <c r="E11" s="4"/>
      <c r="F11" s="4"/>
      <c r="G11" s="4"/>
      <c r="H11" s="7"/>
    </row>
    <row r="12" spans="1:257" s="1" customFormat="1" ht="70" customHeight="1" x14ac:dyDescent="0.35">
      <c r="A12" s="6">
        <f>A11+3</f>
        <v>44362</v>
      </c>
      <c r="B12" s="13" t="s">
        <v>1</v>
      </c>
      <c r="C12" s="18" t="s">
        <v>43</v>
      </c>
      <c r="D12" s="2"/>
      <c r="E12" s="2"/>
      <c r="F12" s="2"/>
      <c r="G12" s="2"/>
      <c r="H12" s="5"/>
    </row>
    <row r="13" spans="1:257" s="1" customFormat="1" ht="170.5" x14ac:dyDescent="0.35">
      <c r="A13" s="6">
        <f>A12+2</f>
        <v>44364</v>
      </c>
      <c r="B13" s="13" t="s">
        <v>3</v>
      </c>
      <c r="C13" s="18" t="s">
        <v>40</v>
      </c>
      <c r="D13" s="3"/>
      <c r="E13" s="2"/>
      <c r="F13" s="2"/>
      <c r="G13" s="2"/>
      <c r="H13" s="5"/>
    </row>
    <row r="14" spans="1:257" s="1" customFormat="1" ht="70" customHeight="1" x14ac:dyDescent="0.35">
      <c r="A14" s="6">
        <f>A13+2</f>
        <v>44366</v>
      </c>
      <c r="B14" s="13" t="s">
        <v>5</v>
      </c>
      <c r="C14" s="4"/>
      <c r="D14" s="4"/>
      <c r="E14" s="4"/>
      <c r="F14" s="4"/>
      <c r="G14" s="4"/>
      <c r="H14" s="7"/>
    </row>
    <row r="15" spans="1:257" s="1" customFormat="1" ht="70" customHeight="1" x14ac:dyDescent="0.35">
      <c r="A15" s="6">
        <f>A14+3</f>
        <v>44369</v>
      </c>
      <c r="B15" s="13" t="s">
        <v>1</v>
      </c>
      <c r="C15" s="2" t="s">
        <v>44</v>
      </c>
      <c r="D15" s="2"/>
      <c r="E15" s="2"/>
      <c r="F15" s="2"/>
      <c r="G15" s="2"/>
      <c r="H15" s="5"/>
    </row>
    <row r="16" spans="1:257" s="1" customFormat="1" ht="77.5" x14ac:dyDescent="0.35">
      <c r="A16" s="6">
        <f>A15+2</f>
        <v>44371</v>
      </c>
      <c r="B16" s="13" t="s">
        <v>3</v>
      </c>
      <c r="C16" s="40" t="s">
        <v>30</v>
      </c>
      <c r="D16" s="3"/>
      <c r="E16" s="2"/>
      <c r="F16" s="2"/>
      <c r="G16" s="2"/>
      <c r="H16" s="5"/>
    </row>
    <row r="17" spans="1:8" s="1" customFormat="1" ht="70" customHeight="1" x14ac:dyDescent="0.35">
      <c r="A17" s="6">
        <f>A16+2</f>
        <v>44373</v>
      </c>
      <c r="B17" s="13" t="s">
        <v>5</v>
      </c>
      <c r="C17" s="4"/>
      <c r="D17" s="4"/>
      <c r="E17" s="4"/>
      <c r="F17" s="4"/>
      <c r="G17" s="4"/>
      <c r="H17" s="7"/>
    </row>
  </sheetData>
  <pageMargins left="0.70866141732283472" right="0.70866141732283472" top="0.74803149606299213" bottom="0.74803149606299213" header="0.31496062992125984" footer="0.31496062992125984"/>
  <pageSetup paperSize="9" scale="45"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8FE44-6541-4709-A9BC-ACA8B43D6FA2}">
  <dimension ref="A1:U9"/>
  <sheetViews>
    <sheetView tabSelected="1" topLeftCell="L1" workbookViewId="0">
      <selection activeCell="N7" sqref="N7"/>
    </sheetView>
  </sheetViews>
  <sheetFormatPr baseColWidth="10" defaultRowHeight="15.5" x14ac:dyDescent="0.35"/>
  <cols>
    <col min="1" max="1" width="24.83203125" style="35" customWidth="1"/>
    <col min="2" max="18" width="30.58203125" style="35" customWidth="1"/>
    <col min="19" max="16384" width="10.6640625" style="35"/>
  </cols>
  <sheetData>
    <row r="1" spans="1:21" x14ac:dyDescent="0.35">
      <c r="A1" s="57">
        <v>44348</v>
      </c>
    </row>
    <row r="2" spans="1:21" x14ac:dyDescent="0.35">
      <c r="A2" s="6"/>
      <c r="B2" s="6">
        <v>44348</v>
      </c>
      <c r="C2" s="6">
        <f>B2+2</f>
        <v>44350</v>
      </c>
      <c r="D2" s="6">
        <f>C2+2</f>
        <v>44352</v>
      </c>
      <c r="E2" s="6">
        <f>D2+1</f>
        <v>44353</v>
      </c>
      <c r="F2" s="6">
        <f>E2+2</f>
        <v>44355</v>
      </c>
      <c r="G2" s="6">
        <f>F2+2</f>
        <v>44357</v>
      </c>
      <c r="H2" s="6">
        <f>G2+2</f>
        <v>44359</v>
      </c>
      <c r="I2" s="6">
        <f>H2+1</f>
        <v>44360</v>
      </c>
      <c r="J2" s="6">
        <f>I2+2</f>
        <v>44362</v>
      </c>
      <c r="K2" s="6">
        <f>J2+2</f>
        <v>44364</v>
      </c>
      <c r="L2" s="6">
        <f>K2+2</f>
        <v>44366</v>
      </c>
      <c r="M2" s="6">
        <f>L2+1</f>
        <v>44367</v>
      </c>
      <c r="N2" s="6">
        <f>M2+2</f>
        <v>44369</v>
      </c>
      <c r="O2" s="6">
        <f>N2+2</f>
        <v>44371</v>
      </c>
      <c r="P2" s="6">
        <f>O2+2</f>
        <v>44373</v>
      </c>
      <c r="Q2" s="6">
        <f>P2+1</f>
        <v>44374</v>
      </c>
      <c r="R2" s="6">
        <f>Q2+3</f>
        <v>44377</v>
      </c>
      <c r="S2" s="14"/>
      <c r="T2" s="14"/>
      <c r="U2" s="14"/>
    </row>
    <row r="3" spans="1:21" x14ac:dyDescent="0.35">
      <c r="A3" s="12"/>
      <c r="B3" s="13" t="s">
        <v>1</v>
      </c>
      <c r="C3" s="13" t="s">
        <v>3</v>
      </c>
      <c r="D3" s="13" t="s">
        <v>47</v>
      </c>
      <c r="E3" s="13" t="s">
        <v>48</v>
      </c>
      <c r="F3" s="13" t="s">
        <v>1</v>
      </c>
      <c r="G3" s="13" t="s">
        <v>3</v>
      </c>
      <c r="H3" s="13" t="s">
        <v>47</v>
      </c>
      <c r="I3" s="13" t="s">
        <v>48</v>
      </c>
      <c r="J3" s="13" t="s">
        <v>1</v>
      </c>
      <c r="K3" s="13" t="s">
        <v>3</v>
      </c>
      <c r="L3" s="13" t="s">
        <v>47</v>
      </c>
      <c r="M3" s="13" t="s">
        <v>48</v>
      </c>
      <c r="N3" s="13" t="s">
        <v>1</v>
      </c>
      <c r="O3" s="13" t="s">
        <v>3</v>
      </c>
      <c r="P3" s="13" t="s">
        <v>47</v>
      </c>
      <c r="Q3" s="13" t="s">
        <v>48</v>
      </c>
      <c r="R3" s="13" t="s">
        <v>1</v>
      </c>
      <c r="S3" s="15"/>
      <c r="T3" s="15"/>
      <c r="U3" s="15"/>
    </row>
    <row r="4" spans="1:21" ht="139.5" x14ac:dyDescent="0.35">
      <c r="A4" s="34" t="s">
        <v>17</v>
      </c>
      <c r="B4" s="53" t="s">
        <v>41</v>
      </c>
      <c r="C4" s="54" t="s">
        <v>45</v>
      </c>
      <c r="D4" s="56"/>
      <c r="E4" s="58" t="s">
        <v>49</v>
      </c>
      <c r="F4" s="53" t="s">
        <v>42</v>
      </c>
      <c r="G4" s="53" t="s">
        <v>39</v>
      </c>
      <c r="H4" s="56"/>
      <c r="I4" s="58" t="s">
        <v>49</v>
      </c>
      <c r="J4" s="53" t="s">
        <v>43</v>
      </c>
      <c r="K4" s="53" t="s">
        <v>40</v>
      </c>
      <c r="L4" s="56"/>
      <c r="M4" s="58" t="s">
        <v>49</v>
      </c>
      <c r="N4" s="55" t="s">
        <v>30</v>
      </c>
      <c r="O4" s="62" t="s">
        <v>44</v>
      </c>
      <c r="P4" s="59"/>
      <c r="Q4" s="58" t="s">
        <v>49</v>
      </c>
      <c r="R4" s="60"/>
    </row>
    <row r="5" spans="1:21" ht="31" x14ac:dyDescent="0.35">
      <c r="A5" s="34" t="s">
        <v>19</v>
      </c>
      <c r="B5" s="61"/>
      <c r="C5" s="61"/>
      <c r="D5" s="61"/>
      <c r="E5" s="61"/>
      <c r="F5" s="61"/>
      <c r="G5" s="61"/>
      <c r="H5" s="61"/>
      <c r="I5" s="61"/>
      <c r="J5" s="61"/>
      <c r="K5" s="61"/>
      <c r="L5" s="61"/>
      <c r="M5" s="61"/>
      <c r="N5" s="61"/>
      <c r="O5" s="61"/>
      <c r="P5" s="61"/>
      <c r="Q5" s="61"/>
      <c r="R5" s="61"/>
    </row>
    <row r="6" spans="1:21" ht="31" x14ac:dyDescent="0.35">
      <c r="A6" s="34" t="s">
        <v>20</v>
      </c>
      <c r="B6" s="61"/>
      <c r="C6" s="61"/>
      <c r="D6" s="61"/>
      <c r="E6" s="61"/>
      <c r="F6" s="61"/>
      <c r="G6" s="61"/>
      <c r="H6" s="61"/>
      <c r="I6" s="61"/>
      <c r="J6" s="61"/>
      <c r="K6" s="61"/>
      <c r="L6" s="61"/>
      <c r="M6" s="61"/>
      <c r="O6" s="61"/>
      <c r="P6" s="61"/>
      <c r="Q6" s="61"/>
      <c r="R6" s="61"/>
    </row>
    <row r="7" spans="1:21" ht="31" x14ac:dyDescent="0.35">
      <c r="A7" s="34" t="s">
        <v>21</v>
      </c>
      <c r="B7" s="61"/>
      <c r="C7" s="61"/>
      <c r="D7" s="61"/>
      <c r="E7" s="61"/>
      <c r="F7" s="61"/>
      <c r="G7" s="61"/>
      <c r="H7" s="61"/>
      <c r="I7" s="61"/>
      <c r="J7" s="61"/>
      <c r="K7" s="61"/>
      <c r="L7" s="61"/>
      <c r="M7" s="61"/>
      <c r="N7" s="61"/>
      <c r="O7" s="61"/>
      <c r="P7" s="61"/>
      <c r="Q7" s="61"/>
      <c r="R7" s="61"/>
    </row>
    <row r="8" spans="1:21" x14ac:dyDescent="0.35">
      <c r="A8" s="34" t="s">
        <v>46</v>
      </c>
      <c r="B8" s="61"/>
      <c r="C8" s="61"/>
      <c r="D8" s="61"/>
      <c r="E8" s="61"/>
      <c r="F8" s="61"/>
      <c r="G8" s="61"/>
      <c r="H8" s="61"/>
      <c r="I8" s="61"/>
      <c r="J8" s="61"/>
      <c r="K8" s="61"/>
      <c r="L8" s="61"/>
      <c r="M8" s="61"/>
      <c r="N8" s="61"/>
      <c r="O8" s="61"/>
      <c r="P8" s="61"/>
      <c r="Q8" s="61"/>
      <c r="R8" s="61"/>
    </row>
    <row r="9" spans="1:21" x14ac:dyDescent="0.35">
      <c r="A9" s="34" t="s">
        <v>0</v>
      </c>
      <c r="B9" s="61"/>
      <c r="C9" s="61"/>
      <c r="D9" s="61"/>
      <c r="E9" s="61"/>
      <c r="F9" s="61"/>
      <c r="G9" s="61"/>
      <c r="H9" s="61"/>
      <c r="I9" s="61"/>
      <c r="J9" s="61"/>
      <c r="K9" s="61"/>
      <c r="L9" s="61"/>
      <c r="M9" s="61"/>
      <c r="N9" s="61"/>
      <c r="O9" s="61"/>
      <c r="P9" s="61"/>
      <c r="Q9" s="61"/>
      <c r="R9" s="6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0"/>
  <sheetViews>
    <sheetView workbookViewId="0">
      <selection activeCell="D9" sqref="D9"/>
    </sheetView>
  </sheetViews>
  <sheetFormatPr baseColWidth="10" defaultColWidth="10.83203125" defaultRowHeight="12.5" x14ac:dyDescent="0.35"/>
  <cols>
    <col min="1" max="12" width="9.33203125" style="19" customWidth="1"/>
    <col min="13" max="256" width="11" style="19"/>
    <col min="257" max="268" width="9.33203125" style="19" customWidth="1"/>
    <col min="269" max="512" width="11" style="19"/>
    <col min="513" max="524" width="9.33203125" style="19" customWidth="1"/>
    <col min="525" max="768" width="11" style="19"/>
    <col min="769" max="780" width="9.33203125" style="19" customWidth="1"/>
    <col min="781" max="1024" width="11" style="19"/>
    <col min="1025" max="1036" width="9.33203125" style="19" customWidth="1"/>
    <col min="1037" max="1280" width="11" style="19"/>
    <col min="1281" max="1292" width="9.33203125" style="19" customWidth="1"/>
    <col min="1293" max="1536" width="11" style="19"/>
    <col min="1537" max="1548" width="9.33203125" style="19" customWidth="1"/>
    <col min="1549" max="1792" width="11" style="19"/>
    <col min="1793" max="1804" width="9.33203125" style="19" customWidth="1"/>
    <col min="1805" max="2048" width="11" style="19"/>
    <col min="2049" max="2060" width="9.33203125" style="19" customWidth="1"/>
    <col min="2061" max="2304" width="11" style="19"/>
    <col min="2305" max="2316" width="9.33203125" style="19" customWidth="1"/>
    <col min="2317" max="2560" width="11" style="19"/>
    <col min="2561" max="2572" width="9.33203125" style="19" customWidth="1"/>
    <col min="2573" max="2816" width="11" style="19"/>
    <col min="2817" max="2828" width="9.33203125" style="19" customWidth="1"/>
    <col min="2829" max="3072" width="11" style="19"/>
    <col min="3073" max="3084" width="9.33203125" style="19" customWidth="1"/>
    <col min="3085" max="3328" width="11" style="19"/>
    <col min="3329" max="3340" width="9.33203125" style="19" customWidth="1"/>
    <col min="3341" max="3584" width="11" style="19"/>
    <col min="3585" max="3596" width="9.33203125" style="19" customWidth="1"/>
    <col min="3597" max="3840" width="11" style="19"/>
    <col min="3841" max="3852" width="9.33203125" style="19" customWidth="1"/>
    <col min="3853" max="4096" width="11" style="19"/>
    <col min="4097" max="4108" width="9.33203125" style="19" customWidth="1"/>
    <col min="4109" max="4352" width="11" style="19"/>
    <col min="4353" max="4364" width="9.33203125" style="19" customWidth="1"/>
    <col min="4365" max="4608" width="11" style="19"/>
    <col min="4609" max="4620" width="9.33203125" style="19" customWidth="1"/>
    <col min="4621" max="4864" width="11" style="19"/>
    <col min="4865" max="4876" width="9.33203125" style="19" customWidth="1"/>
    <col min="4877" max="5120" width="11" style="19"/>
    <col min="5121" max="5132" width="9.33203125" style="19" customWidth="1"/>
    <col min="5133" max="5376" width="11" style="19"/>
    <col min="5377" max="5388" width="9.33203125" style="19" customWidth="1"/>
    <col min="5389" max="5632" width="11" style="19"/>
    <col min="5633" max="5644" width="9.33203125" style="19" customWidth="1"/>
    <col min="5645" max="5888" width="11" style="19"/>
    <col min="5889" max="5900" width="9.33203125" style="19" customWidth="1"/>
    <col min="5901" max="6144" width="11" style="19"/>
    <col min="6145" max="6156" width="9.33203125" style="19" customWidth="1"/>
    <col min="6157" max="6400" width="11" style="19"/>
    <col min="6401" max="6412" width="9.33203125" style="19" customWidth="1"/>
    <col min="6413" max="6656" width="11" style="19"/>
    <col min="6657" max="6668" width="9.33203125" style="19" customWidth="1"/>
    <col min="6669" max="6912" width="11" style="19"/>
    <col min="6913" max="6924" width="9.33203125" style="19" customWidth="1"/>
    <col min="6925" max="7168" width="11" style="19"/>
    <col min="7169" max="7180" width="9.33203125" style="19" customWidth="1"/>
    <col min="7181" max="7424" width="11" style="19"/>
    <col min="7425" max="7436" width="9.33203125" style="19" customWidth="1"/>
    <col min="7437" max="7680" width="11" style="19"/>
    <col min="7681" max="7692" width="9.33203125" style="19" customWidth="1"/>
    <col min="7693" max="7936" width="11" style="19"/>
    <col min="7937" max="7948" width="9.33203125" style="19" customWidth="1"/>
    <col min="7949" max="8192" width="11" style="19"/>
    <col min="8193" max="8204" width="9.33203125" style="19" customWidth="1"/>
    <col min="8205" max="8448" width="11" style="19"/>
    <col min="8449" max="8460" width="9.33203125" style="19" customWidth="1"/>
    <col min="8461" max="8704" width="11" style="19"/>
    <col min="8705" max="8716" width="9.33203125" style="19" customWidth="1"/>
    <col min="8717" max="8960" width="11" style="19"/>
    <col min="8961" max="8972" width="9.33203125" style="19" customWidth="1"/>
    <col min="8973" max="9216" width="11" style="19"/>
    <col min="9217" max="9228" width="9.33203125" style="19" customWidth="1"/>
    <col min="9229" max="9472" width="11" style="19"/>
    <col min="9473" max="9484" width="9.33203125" style="19" customWidth="1"/>
    <col min="9485" max="9728" width="11" style="19"/>
    <col min="9729" max="9740" width="9.33203125" style="19" customWidth="1"/>
    <col min="9741" max="9984" width="11" style="19"/>
    <col min="9985" max="9996" width="9.33203125" style="19" customWidth="1"/>
    <col min="9997" max="10240" width="11" style="19"/>
    <col min="10241" max="10252" width="9.33203125" style="19" customWidth="1"/>
    <col min="10253" max="10496" width="11" style="19"/>
    <col min="10497" max="10508" width="9.33203125" style="19" customWidth="1"/>
    <col min="10509" max="10752" width="11" style="19"/>
    <col min="10753" max="10764" width="9.33203125" style="19" customWidth="1"/>
    <col min="10765" max="11008" width="11" style="19"/>
    <col min="11009" max="11020" width="9.33203125" style="19" customWidth="1"/>
    <col min="11021" max="11264" width="11" style="19"/>
    <col min="11265" max="11276" width="9.33203125" style="19" customWidth="1"/>
    <col min="11277" max="11520" width="11" style="19"/>
    <col min="11521" max="11532" width="9.33203125" style="19" customWidth="1"/>
    <col min="11533" max="11776" width="11" style="19"/>
    <col min="11777" max="11788" width="9.33203125" style="19" customWidth="1"/>
    <col min="11789" max="12032" width="11" style="19"/>
    <col min="12033" max="12044" width="9.33203125" style="19" customWidth="1"/>
    <col min="12045" max="12288" width="11" style="19"/>
    <col min="12289" max="12300" width="9.33203125" style="19" customWidth="1"/>
    <col min="12301" max="12544" width="11" style="19"/>
    <col min="12545" max="12556" width="9.33203125" style="19" customWidth="1"/>
    <col min="12557" max="12800" width="11" style="19"/>
    <col min="12801" max="12812" width="9.33203125" style="19" customWidth="1"/>
    <col min="12813" max="13056" width="11" style="19"/>
    <col min="13057" max="13068" width="9.33203125" style="19" customWidth="1"/>
    <col min="13069" max="13312" width="11" style="19"/>
    <col min="13313" max="13324" width="9.33203125" style="19" customWidth="1"/>
    <col min="13325" max="13568" width="11" style="19"/>
    <col min="13569" max="13580" width="9.33203125" style="19" customWidth="1"/>
    <col min="13581" max="13824" width="11" style="19"/>
    <col min="13825" max="13836" width="9.33203125" style="19" customWidth="1"/>
    <col min="13837" max="14080" width="11" style="19"/>
    <col min="14081" max="14092" width="9.33203125" style="19" customWidth="1"/>
    <col min="14093" max="14336" width="11" style="19"/>
    <col min="14337" max="14348" width="9.33203125" style="19" customWidth="1"/>
    <col min="14349" max="14592" width="11" style="19"/>
    <col min="14593" max="14604" width="9.33203125" style="19" customWidth="1"/>
    <col min="14605" max="14848" width="11" style="19"/>
    <col min="14849" max="14860" width="9.33203125" style="19" customWidth="1"/>
    <col min="14861" max="15104" width="11" style="19"/>
    <col min="15105" max="15116" width="9.33203125" style="19" customWidth="1"/>
    <col min="15117" max="15360" width="11" style="19"/>
    <col min="15361" max="15372" width="9.33203125" style="19" customWidth="1"/>
    <col min="15373" max="15616" width="11" style="19"/>
    <col min="15617" max="15628" width="9.33203125" style="19" customWidth="1"/>
    <col min="15629" max="15872" width="11" style="19"/>
    <col min="15873" max="15884" width="9.33203125" style="19" customWidth="1"/>
    <col min="15885" max="16128" width="11" style="19"/>
    <col min="16129" max="16140" width="9.33203125" style="19" customWidth="1"/>
    <col min="16141" max="16384" width="11" style="19"/>
  </cols>
  <sheetData>
    <row r="1" spans="1:12" ht="13" x14ac:dyDescent="0.35">
      <c r="A1" s="51"/>
      <c r="B1" s="51"/>
      <c r="C1" s="51"/>
      <c r="F1" s="20"/>
      <c r="G1" s="20"/>
      <c r="H1" s="20"/>
      <c r="I1" s="20"/>
    </row>
    <row r="2" spans="1:12" s="22" customFormat="1" ht="30" customHeight="1" x14ac:dyDescent="0.35">
      <c r="A2" s="32" t="s">
        <v>1</v>
      </c>
      <c r="F2" s="33"/>
      <c r="G2" s="33"/>
      <c r="H2" s="33"/>
      <c r="I2" s="33"/>
    </row>
    <row r="3" spans="1:12" s="22" customFormat="1" ht="18" x14ac:dyDescent="0.35">
      <c r="A3" s="52" t="s">
        <v>10</v>
      </c>
      <c r="B3" s="52"/>
      <c r="C3" s="21">
        <v>11</v>
      </c>
      <c r="D3" s="21">
        <v>12</v>
      </c>
      <c r="E3" s="21">
        <v>13</v>
      </c>
      <c r="F3" s="21">
        <v>14</v>
      </c>
      <c r="G3" s="21">
        <v>15</v>
      </c>
      <c r="H3" s="21">
        <v>16</v>
      </c>
      <c r="I3" s="21">
        <v>17</v>
      </c>
      <c r="J3" s="21">
        <v>18</v>
      </c>
      <c r="K3" s="21">
        <v>19</v>
      </c>
      <c r="L3" s="21">
        <v>20</v>
      </c>
    </row>
    <row r="4" spans="1:12" s="22" customFormat="1" ht="17.5" hidden="1" x14ac:dyDescent="0.35">
      <c r="A4" s="23"/>
      <c r="B4" s="24"/>
      <c r="C4" s="25">
        <v>4.1666666666666664E-2</v>
      </c>
      <c r="D4" s="25">
        <v>4.1666666666666664E-2</v>
      </c>
      <c r="E4" s="25">
        <v>4.1666666666666664E-2</v>
      </c>
      <c r="F4" s="25">
        <v>4.1666666666666664E-2</v>
      </c>
      <c r="G4" s="25">
        <v>4.1666666666666664E-2</v>
      </c>
      <c r="H4" s="25">
        <v>4.1666666666666664E-2</v>
      </c>
      <c r="I4" s="25">
        <v>4.1666666666666664E-2</v>
      </c>
      <c r="J4" s="25">
        <v>4.1666666666666664E-2</v>
      </c>
      <c r="K4" s="25">
        <v>4.1666666666666664E-2</v>
      </c>
      <c r="L4" s="25">
        <v>4.1666666666666664E-2</v>
      </c>
    </row>
    <row r="5" spans="1:12" s="22" customFormat="1" ht="18" x14ac:dyDescent="0.35">
      <c r="A5" s="49" t="s">
        <v>11</v>
      </c>
      <c r="B5" s="49"/>
      <c r="C5" s="50">
        <v>400</v>
      </c>
      <c r="D5" s="50"/>
      <c r="E5" s="50"/>
      <c r="F5" s="50"/>
      <c r="G5" s="50"/>
      <c r="H5" s="50"/>
      <c r="I5" s="50"/>
      <c r="J5" s="50"/>
      <c r="K5" s="50"/>
      <c r="L5" s="50"/>
    </row>
    <row r="6" spans="1:12" s="22" customFormat="1" ht="18" x14ac:dyDescent="0.35">
      <c r="A6" s="26" t="s">
        <v>12</v>
      </c>
      <c r="B6" s="27">
        <v>97</v>
      </c>
      <c r="C6" s="28">
        <f>(C4*$C$5/1000)/(C3*$B$6%)</f>
        <v>1.5620118712902215E-3</v>
      </c>
      <c r="D6" s="28">
        <f t="shared" ref="D6:L6" si="0">(D4*$C$5/1000)/(D3*$B$6%)</f>
        <v>1.4318442153493697E-3</v>
      </c>
      <c r="E6" s="28">
        <f t="shared" si="0"/>
        <v>1.3217023526301875E-3</v>
      </c>
      <c r="F6" s="28">
        <f t="shared" si="0"/>
        <v>1.2272950417280312E-3</v>
      </c>
      <c r="G6" s="28">
        <f t="shared" si="0"/>
        <v>1.1454753722794958E-3</v>
      </c>
      <c r="H6" s="28">
        <f t="shared" si="0"/>
        <v>1.0738831615120274E-3</v>
      </c>
      <c r="I6" s="28">
        <f t="shared" si="0"/>
        <v>1.0107135637760258E-3</v>
      </c>
      <c r="J6" s="28">
        <f t="shared" si="0"/>
        <v>9.5456281023291304E-4</v>
      </c>
      <c r="K6" s="28">
        <f t="shared" si="0"/>
        <v>9.0432266232591768E-4</v>
      </c>
      <c r="L6" s="28">
        <f t="shared" si="0"/>
        <v>8.5910652920962187E-4</v>
      </c>
    </row>
    <row r="7" spans="1:12" s="22" customFormat="1" ht="18" x14ac:dyDescent="0.35">
      <c r="A7" s="29" t="s">
        <v>13</v>
      </c>
      <c r="C7" s="30" t="s">
        <v>14</v>
      </c>
    </row>
    <row r="8" spans="1:12" s="22" customFormat="1" ht="30" customHeight="1" x14ac:dyDescent="0.35">
      <c r="A8" s="32" t="s">
        <v>3</v>
      </c>
    </row>
    <row r="9" spans="1:12" s="22" customFormat="1" ht="18" x14ac:dyDescent="0.35">
      <c r="A9" s="52" t="s">
        <v>10</v>
      </c>
      <c r="B9" s="52"/>
      <c r="C9" s="21">
        <v>11</v>
      </c>
      <c r="D9" s="21">
        <v>12</v>
      </c>
      <c r="E9" s="21">
        <v>13</v>
      </c>
      <c r="F9" s="21">
        <v>14</v>
      </c>
      <c r="G9" s="21">
        <v>15</v>
      </c>
      <c r="H9" s="21">
        <v>16</v>
      </c>
      <c r="I9" s="21">
        <v>17</v>
      </c>
      <c r="J9" s="21">
        <v>18</v>
      </c>
      <c r="K9" s="21">
        <v>19</v>
      </c>
      <c r="L9" s="21">
        <v>20</v>
      </c>
    </row>
    <row r="10" spans="1:12" s="22" customFormat="1" ht="17.5" hidden="1" x14ac:dyDescent="0.35">
      <c r="A10" s="23"/>
      <c r="B10" s="24"/>
      <c r="C10" s="25">
        <v>4.1666666666666664E-2</v>
      </c>
      <c r="D10" s="25">
        <v>4.1666666666666664E-2</v>
      </c>
      <c r="E10" s="25">
        <v>4.1666666666666664E-2</v>
      </c>
      <c r="F10" s="25">
        <v>4.1666666666666664E-2</v>
      </c>
      <c r="G10" s="25">
        <v>4.1666666666666664E-2</v>
      </c>
      <c r="H10" s="25">
        <v>4.1666666666666664E-2</v>
      </c>
      <c r="I10" s="25">
        <v>4.1666666666666664E-2</v>
      </c>
      <c r="J10" s="25">
        <v>4.1666666666666664E-2</v>
      </c>
      <c r="K10" s="25">
        <v>4.1666666666666664E-2</v>
      </c>
      <c r="L10" s="25">
        <v>4.1666666666666664E-2</v>
      </c>
    </row>
    <row r="11" spans="1:12" s="22" customFormat="1" ht="18" x14ac:dyDescent="0.35">
      <c r="A11" s="49" t="s">
        <v>11</v>
      </c>
      <c r="B11" s="49"/>
      <c r="C11" s="50">
        <v>1000</v>
      </c>
      <c r="D11" s="50"/>
      <c r="E11" s="50"/>
      <c r="F11" s="50"/>
      <c r="G11" s="50"/>
      <c r="H11" s="50"/>
      <c r="I11" s="50"/>
      <c r="J11" s="50"/>
      <c r="K11" s="50"/>
      <c r="L11" s="50"/>
    </row>
    <row r="12" spans="1:12" s="22" customFormat="1" ht="18" x14ac:dyDescent="0.35">
      <c r="A12" s="26" t="s">
        <v>12</v>
      </c>
      <c r="B12" s="27">
        <v>80</v>
      </c>
      <c r="C12" s="28">
        <f>(C10*$C$11/1000)/(C9*$B$12%)</f>
        <v>4.7348484848484841E-3</v>
      </c>
      <c r="D12" s="28">
        <f t="shared" ref="D12:L12" si="1">(D10*$C$11/1000)/(D9*$B$12%)</f>
        <v>4.3402777777777771E-3</v>
      </c>
      <c r="E12" s="28">
        <f t="shared" si="1"/>
        <v>4.0064102564102561E-3</v>
      </c>
      <c r="F12" s="28">
        <f t="shared" si="1"/>
        <v>3.7202380952380946E-3</v>
      </c>
      <c r="G12" s="28">
        <f t="shared" si="1"/>
        <v>3.472222222222222E-3</v>
      </c>
      <c r="H12" s="28">
        <f t="shared" si="1"/>
        <v>3.255208333333333E-3</v>
      </c>
      <c r="I12" s="28">
        <f t="shared" si="1"/>
        <v>3.063725490196078E-3</v>
      </c>
      <c r="J12" s="28">
        <f t="shared" si="1"/>
        <v>2.8935185185185184E-3</v>
      </c>
      <c r="K12" s="28">
        <f t="shared" si="1"/>
        <v>2.7412280701754384E-3</v>
      </c>
      <c r="L12" s="28">
        <f t="shared" si="1"/>
        <v>2.6041666666666665E-3</v>
      </c>
    </row>
    <row r="13" spans="1:12" s="22" customFormat="1" ht="18" x14ac:dyDescent="0.35">
      <c r="A13" s="49" t="s">
        <v>11</v>
      </c>
      <c r="B13" s="49"/>
      <c r="C13" s="50">
        <v>2000</v>
      </c>
      <c r="D13" s="50"/>
      <c r="E13" s="50"/>
      <c r="F13" s="50"/>
      <c r="G13" s="50"/>
      <c r="H13" s="50"/>
      <c r="I13" s="50"/>
      <c r="J13" s="50"/>
      <c r="K13" s="50"/>
      <c r="L13" s="50"/>
    </row>
    <row r="14" spans="1:12" s="22" customFormat="1" ht="18" x14ac:dyDescent="0.35">
      <c r="A14" s="26" t="s">
        <v>12</v>
      </c>
      <c r="B14" s="27">
        <v>1</v>
      </c>
      <c r="C14" s="28">
        <f>(C10*$C$13/1000)/(C9*$B$14%)</f>
        <v>0.75757575757575757</v>
      </c>
      <c r="D14" s="28">
        <f t="shared" ref="D14:L14" si="2">(D10*$C$13/1000)/(D9*$B$14%)</f>
        <v>0.69444444444444442</v>
      </c>
      <c r="E14" s="28">
        <f t="shared" si="2"/>
        <v>0.64102564102564097</v>
      </c>
      <c r="F14" s="28">
        <f t="shared" si="2"/>
        <v>0.59523809523809512</v>
      </c>
      <c r="G14" s="28">
        <f t="shared" si="2"/>
        <v>0.55555555555555558</v>
      </c>
      <c r="H14" s="28">
        <f t="shared" si="2"/>
        <v>0.52083333333333326</v>
      </c>
      <c r="I14" s="28">
        <f t="shared" si="2"/>
        <v>0.49019607843137247</v>
      </c>
      <c r="J14" s="28">
        <f t="shared" si="2"/>
        <v>0.46296296296296297</v>
      </c>
      <c r="K14" s="28">
        <f t="shared" si="2"/>
        <v>0.43859649122807015</v>
      </c>
      <c r="L14" s="28">
        <f t="shared" si="2"/>
        <v>0.41666666666666663</v>
      </c>
    </row>
    <row r="15" spans="1:12" s="22" customFormat="1" ht="18" x14ac:dyDescent="0.35">
      <c r="A15" s="49" t="s">
        <v>11</v>
      </c>
      <c r="B15" s="49"/>
      <c r="C15" s="50">
        <v>3000</v>
      </c>
      <c r="D15" s="50"/>
      <c r="E15" s="50"/>
      <c r="F15" s="50"/>
      <c r="G15" s="50"/>
      <c r="H15" s="50"/>
      <c r="I15" s="50"/>
      <c r="J15" s="50"/>
      <c r="K15" s="50"/>
      <c r="L15" s="50"/>
    </row>
    <row r="16" spans="1:12" s="22" customFormat="1" ht="18" x14ac:dyDescent="0.35">
      <c r="A16" s="26" t="s">
        <v>12</v>
      </c>
      <c r="B16" s="27">
        <v>1</v>
      </c>
      <c r="C16" s="28">
        <f t="shared" ref="C16:L16" si="3">(C10*$C$15/1000)/(C9*$B$16%)</f>
        <v>1.1363636363636365</v>
      </c>
      <c r="D16" s="28">
        <f t="shared" si="3"/>
        <v>1.0416666666666667</v>
      </c>
      <c r="E16" s="28">
        <f t="shared" si="3"/>
        <v>0.96153846153846145</v>
      </c>
      <c r="F16" s="28">
        <f t="shared" si="3"/>
        <v>0.89285714285714279</v>
      </c>
      <c r="G16" s="28">
        <f t="shared" si="3"/>
        <v>0.83333333333333337</v>
      </c>
      <c r="H16" s="28">
        <f t="shared" si="3"/>
        <v>0.78125</v>
      </c>
      <c r="I16" s="28">
        <f t="shared" si="3"/>
        <v>0.73529411764705876</v>
      </c>
      <c r="J16" s="28">
        <f t="shared" si="3"/>
        <v>0.69444444444444442</v>
      </c>
      <c r="K16" s="28">
        <f t="shared" si="3"/>
        <v>0.65789473684210531</v>
      </c>
      <c r="L16" s="28">
        <f t="shared" si="3"/>
        <v>0.625</v>
      </c>
    </row>
    <row r="17" spans="1:5" s="22" customFormat="1" ht="18" x14ac:dyDescent="0.35">
      <c r="A17" s="29" t="s">
        <v>13</v>
      </c>
      <c r="C17" s="30" t="s">
        <v>15</v>
      </c>
    </row>
    <row r="20" spans="1:5" ht="25" x14ac:dyDescent="0.35">
      <c r="A20" s="31" t="s">
        <v>16</v>
      </c>
      <c r="B20" s="31"/>
      <c r="C20" s="31"/>
      <c r="D20" s="31"/>
      <c r="E20" s="31"/>
    </row>
  </sheetData>
  <mergeCells count="11">
    <mergeCell ref="A15:B15"/>
    <mergeCell ref="C15:L15"/>
    <mergeCell ref="A13:B13"/>
    <mergeCell ref="C13:L13"/>
    <mergeCell ref="A1:C1"/>
    <mergeCell ref="A3:B3"/>
    <mergeCell ref="A5:B5"/>
    <mergeCell ref="C5:L5"/>
    <mergeCell ref="A9:B9"/>
    <mergeCell ref="A11:B11"/>
    <mergeCell ref="C11:L11"/>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W20"/>
  <sheetViews>
    <sheetView topLeftCell="A16" workbookViewId="0">
      <selection activeCell="C17" sqref="C17"/>
    </sheetView>
  </sheetViews>
  <sheetFormatPr baseColWidth="10" defaultColWidth="9" defaultRowHeight="15.5" x14ac:dyDescent="0.35"/>
  <cols>
    <col min="1" max="1" width="17.6640625" style="14" customWidth="1"/>
    <col min="2" max="2" width="11" style="15" customWidth="1"/>
    <col min="3" max="8" width="26.6640625" style="1" customWidth="1"/>
    <col min="9" max="257" width="10.83203125" style="1" customWidth="1"/>
    <col min="258" max="16384" width="9" style="9"/>
  </cols>
  <sheetData>
    <row r="1" spans="1:257" ht="17.149999999999999" customHeight="1" x14ac:dyDescent="0.35">
      <c r="A1" s="10"/>
      <c r="B1" s="11"/>
      <c r="C1" s="45" t="s">
        <v>23</v>
      </c>
      <c r="D1" s="8"/>
      <c r="E1" s="8"/>
      <c r="F1" s="8"/>
      <c r="G1" s="8"/>
      <c r="H1" s="8"/>
    </row>
    <row r="2" spans="1:257" s="35" customFormat="1" ht="31" x14ac:dyDescent="0.35">
      <c r="A2" s="36"/>
      <c r="B2" s="37"/>
      <c r="C2" s="38" t="s">
        <v>17</v>
      </c>
      <c r="D2" s="38" t="s">
        <v>19</v>
      </c>
      <c r="E2" s="38" t="s">
        <v>20</v>
      </c>
      <c r="F2" s="38" t="s">
        <v>21</v>
      </c>
      <c r="G2" s="38" t="s">
        <v>24</v>
      </c>
      <c r="H2" s="38" t="s">
        <v>0</v>
      </c>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row>
    <row r="3" spans="1:257" ht="77.5" x14ac:dyDescent="0.35">
      <c r="A3" s="6">
        <v>44096</v>
      </c>
      <c r="B3" s="13" t="s">
        <v>1</v>
      </c>
      <c r="C3" s="18" t="s">
        <v>2</v>
      </c>
      <c r="D3" s="2"/>
      <c r="E3" s="2"/>
      <c r="F3" s="2"/>
      <c r="G3" s="16"/>
      <c r="H3" s="5"/>
    </row>
    <row r="4" spans="1:257" s="1" customFormat="1" ht="70" customHeight="1" x14ac:dyDescent="0.35">
      <c r="A4" s="6">
        <f>A3+2</f>
        <v>44098</v>
      </c>
      <c r="B4" s="13" t="s">
        <v>3</v>
      </c>
      <c r="C4" s="42" t="s">
        <v>26</v>
      </c>
      <c r="D4" s="3"/>
      <c r="E4" s="2"/>
      <c r="F4" s="2"/>
      <c r="G4" s="16"/>
      <c r="H4" s="5"/>
    </row>
    <row r="5" spans="1:257" s="1" customFormat="1" ht="70" customHeight="1" x14ac:dyDescent="0.35">
      <c r="A5" s="6">
        <f>A4+2</f>
        <v>44100</v>
      </c>
      <c r="B5" s="13" t="s">
        <v>5</v>
      </c>
      <c r="C5" s="44" t="s">
        <v>29</v>
      </c>
      <c r="D5" s="4"/>
      <c r="E5" s="4"/>
      <c r="F5" s="4"/>
      <c r="G5" s="17"/>
      <c r="H5" s="7"/>
    </row>
    <row r="6" spans="1:257" s="1" customFormat="1" ht="70" customHeight="1" x14ac:dyDescent="0.35">
      <c r="A6" s="6">
        <f>A5+3</f>
        <v>44103</v>
      </c>
      <c r="B6" s="13" t="s">
        <v>1</v>
      </c>
      <c r="C6" s="18" t="s">
        <v>4</v>
      </c>
      <c r="D6" s="2"/>
      <c r="E6" s="2"/>
      <c r="F6" s="2"/>
      <c r="G6" s="16"/>
      <c r="H6" s="5"/>
    </row>
    <row r="7" spans="1:257" s="1" customFormat="1" ht="159.5" x14ac:dyDescent="0.35">
      <c r="A7" s="6">
        <f>A6+2</f>
        <v>44105</v>
      </c>
      <c r="B7" s="13" t="s">
        <v>3</v>
      </c>
      <c r="C7" s="43" t="s">
        <v>27</v>
      </c>
      <c r="D7" s="3"/>
      <c r="E7" s="2"/>
      <c r="F7" s="2"/>
      <c r="G7" s="16"/>
      <c r="H7" s="5"/>
    </row>
    <row r="8" spans="1:257" s="1" customFormat="1" ht="72.5" x14ac:dyDescent="0.35">
      <c r="A8" s="6">
        <f>A7+2</f>
        <v>44107</v>
      </c>
      <c r="B8" s="13" t="s">
        <v>5</v>
      </c>
      <c r="C8" s="44" t="s">
        <v>28</v>
      </c>
      <c r="D8" s="4"/>
      <c r="E8" s="4"/>
      <c r="F8" s="4"/>
      <c r="G8" s="17"/>
      <c r="H8" s="7"/>
    </row>
    <row r="9" spans="1:257" s="1" customFormat="1" ht="70" customHeight="1" x14ac:dyDescent="0.35">
      <c r="A9" s="6">
        <f>A8+3</f>
        <v>44110</v>
      </c>
      <c r="B9" s="13" t="s">
        <v>1</v>
      </c>
      <c r="C9" s="18" t="s">
        <v>6</v>
      </c>
      <c r="D9" s="2"/>
      <c r="E9" s="2"/>
      <c r="F9" s="2"/>
      <c r="G9" s="16"/>
      <c r="H9" s="5"/>
    </row>
    <row r="10" spans="1:257" s="1" customFormat="1" ht="263.5" x14ac:dyDescent="0.35">
      <c r="A10" s="6">
        <f>A9+2</f>
        <v>44112</v>
      </c>
      <c r="B10" s="13" t="s">
        <v>3</v>
      </c>
      <c r="C10" s="46" t="s">
        <v>34</v>
      </c>
      <c r="D10" s="3"/>
      <c r="E10" s="2"/>
      <c r="F10" s="2"/>
      <c r="G10" s="16"/>
      <c r="H10" s="5"/>
    </row>
    <row r="11" spans="1:257" s="1" customFormat="1" ht="70" customHeight="1" x14ac:dyDescent="0.35">
      <c r="A11" s="6">
        <f>A10+2</f>
        <v>44114</v>
      </c>
      <c r="B11" s="13" t="s">
        <v>5</v>
      </c>
      <c r="C11" s="41" t="s">
        <v>31</v>
      </c>
      <c r="D11" s="4"/>
      <c r="E11" s="4"/>
      <c r="F11" s="4"/>
      <c r="G11" s="17"/>
      <c r="H11" s="7"/>
    </row>
    <row r="12" spans="1:257" s="1" customFormat="1" ht="70" customHeight="1" x14ac:dyDescent="0.35">
      <c r="A12" s="6">
        <f>A11+3</f>
        <v>44117</v>
      </c>
      <c r="B12" s="13" t="s">
        <v>1</v>
      </c>
      <c r="C12" s="18" t="s">
        <v>7</v>
      </c>
      <c r="D12" s="2"/>
      <c r="E12" s="2"/>
      <c r="F12" s="2"/>
      <c r="G12" s="16"/>
      <c r="H12" s="5"/>
    </row>
    <row r="13" spans="1:257" s="1" customFormat="1" ht="77.5" x14ac:dyDescent="0.35">
      <c r="A13" s="6">
        <f>A12+2</f>
        <v>44119</v>
      </c>
      <c r="B13" s="13" t="s">
        <v>3</v>
      </c>
      <c r="C13" s="40" t="s">
        <v>30</v>
      </c>
      <c r="D13" s="3"/>
      <c r="E13" s="2"/>
      <c r="F13" s="2"/>
      <c r="G13" s="16"/>
      <c r="H13" s="5"/>
    </row>
    <row r="14" spans="1:257" s="1" customFormat="1" ht="70" customHeight="1" x14ac:dyDescent="0.35">
      <c r="A14" s="6">
        <f>A13+2</f>
        <v>44121</v>
      </c>
      <c r="B14" s="13" t="s">
        <v>5</v>
      </c>
      <c r="C14" s="40" t="s">
        <v>32</v>
      </c>
      <c r="D14" s="4"/>
      <c r="E14" s="4"/>
      <c r="F14" s="4"/>
      <c r="G14" s="17"/>
      <c r="H14" s="7"/>
    </row>
    <row r="15" spans="1:257" s="1" customFormat="1" ht="70" customHeight="1" x14ac:dyDescent="0.35">
      <c r="A15" s="6">
        <f>A14+3</f>
        <v>44124</v>
      </c>
      <c r="B15" s="13" t="s">
        <v>1</v>
      </c>
      <c r="C15" s="18" t="s">
        <v>8</v>
      </c>
      <c r="D15" s="2"/>
      <c r="E15" s="2"/>
      <c r="F15" s="2"/>
      <c r="G15" s="16"/>
      <c r="H15" s="5"/>
    </row>
    <row r="16" spans="1:257" s="1" customFormat="1" ht="186" x14ac:dyDescent="0.35">
      <c r="A16" s="6">
        <f>A15+2</f>
        <v>44126</v>
      </c>
      <c r="B16" s="13" t="s">
        <v>3</v>
      </c>
      <c r="C16" s="47" t="s">
        <v>33</v>
      </c>
      <c r="D16" s="3"/>
      <c r="E16" s="2"/>
      <c r="F16" s="2"/>
      <c r="G16" s="16"/>
      <c r="H16" s="5"/>
    </row>
    <row r="17" spans="1:8" s="1" customFormat="1" ht="70" customHeight="1" x14ac:dyDescent="0.35">
      <c r="A17" s="6">
        <f>A16+2</f>
        <v>44128</v>
      </c>
      <c r="B17" s="13" t="s">
        <v>5</v>
      </c>
      <c r="C17" s="39" t="s">
        <v>35</v>
      </c>
      <c r="D17" s="4"/>
      <c r="E17" s="4"/>
      <c r="F17" s="4"/>
      <c r="G17" s="37" t="s">
        <v>25</v>
      </c>
      <c r="H17" s="7"/>
    </row>
    <row r="18" spans="1:8" ht="70" customHeight="1" x14ac:dyDescent="0.35">
      <c r="A18" s="6">
        <f t="shared" ref="A18:A20" si="0">A17+2</f>
        <v>44130</v>
      </c>
      <c r="B18" s="13" t="s">
        <v>1</v>
      </c>
      <c r="C18" s="18" t="s">
        <v>9</v>
      </c>
      <c r="D18" s="4"/>
      <c r="E18" s="4"/>
      <c r="F18" s="4"/>
      <c r="G18" s="4"/>
      <c r="H18" s="7"/>
    </row>
    <row r="19" spans="1:8" ht="155" x14ac:dyDescent="0.35">
      <c r="A19" s="6">
        <f t="shared" si="0"/>
        <v>44132</v>
      </c>
      <c r="B19" s="13" t="s">
        <v>3</v>
      </c>
      <c r="C19" s="17" t="s">
        <v>36</v>
      </c>
      <c r="D19" s="4"/>
      <c r="E19" s="4"/>
      <c r="F19" s="4"/>
      <c r="G19" s="4"/>
      <c r="H19" s="7"/>
    </row>
    <row r="20" spans="1:8" ht="70" customHeight="1" x14ac:dyDescent="0.35">
      <c r="A20" s="6">
        <f t="shared" si="0"/>
        <v>44134</v>
      </c>
      <c r="B20" s="13" t="s">
        <v>5</v>
      </c>
      <c r="C20" s="48" t="s">
        <v>37</v>
      </c>
      <c r="D20" s="4"/>
      <c r="E20" s="4"/>
      <c r="F20" s="4"/>
      <c r="G20" s="4"/>
      <c r="H20" s="7"/>
    </row>
  </sheetData>
  <pageMargins left="0.70866141732283472" right="0.70866141732283472" top="0.74803149606299213" bottom="0.74803149606299213"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Modèle</vt:lpstr>
      <vt:lpstr>Feuil1</vt:lpstr>
      <vt:lpstr>Calcul pour séance</vt:lpstr>
      <vt:lpstr>EXEMPLE</vt:lpstr>
      <vt:lpstr>EXEMPLE!Zone_d_impression</vt:lpstr>
      <vt:lpstr>Modèle!Zone_d_impression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Benotti</dc:creator>
  <cp:lastModifiedBy>Laurent, Gilles</cp:lastModifiedBy>
  <cp:lastPrinted>2021-05-27T14:37:03Z</cp:lastPrinted>
  <dcterms:created xsi:type="dcterms:W3CDTF">2019-09-05T15:01:03Z</dcterms:created>
  <dcterms:modified xsi:type="dcterms:W3CDTF">2021-06-04T12:39:12Z</dcterms:modified>
</cp:coreProperties>
</file>