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rnaudjutier/Desktop/AS des AS/"/>
    </mc:Choice>
  </mc:AlternateContent>
  <xr:revisionPtr revIDLastSave="0" documentId="13_ncr:1_{3C75E790-1E17-BC4F-B431-EB7D9F8E8AB4}" xr6:coauthVersionLast="47" xr6:coauthVersionMax="47" xr10:uidLastSave="{00000000-0000-0000-0000-000000000000}"/>
  <bookViews>
    <workbookView xWindow="0" yWindow="740" windowWidth="29400" windowHeight="17380" xr2:uid="{5BC75534-92A0-6F47-8295-3C6E8ED6F04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J68" i="1"/>
  <c r="I68" i="1"/>
  <c r="G49" i="1"/>
  <c r="G41" i="1"/>
  <c r="G9" i="1"/>
  <c r="G63" i="1"/>
  <c r="G47" i="1"/>
  <c r="E47" i="1"/>
  <c r="G45" i="1"/>
  <c r="G43" i="1"/>
  <c r="G29" i="1"/>
  <c r="G19" i="1"/>
  <c r="G51" i="1"/>
  <c r="G23" i="1"/>
  <c r="G37" i="1"/>
  <c r="G39" i="1"/>
  <c r="G17" i="1"/>
  <c r="G33" i="1"/>
  <c r="G25" i="1"/>
  <c r="G53" i="1"/>
  <c r="G27" i="1"/>
  <c r="G15" i="1"/>
  <c r="E15" i="1"/>
  <c r="E62" i="1"/>
  <c r="G61" i="1"/>
  <c r="G7" i="1"/>
  <c r="G13" i="1"/>
  <c r="G11" i="1"/>
  <c r="G31" i="1"/>
  <c r="G59" i="1"/>
  <c r="G57" i="1"/>
  <c r="G55" i="1"/>
</calcChain>
</file>

<file path=xl/sharedStrings.xml><?xml version="1.0" encoding="utf-8"?>
<sst xmlns="http://schemas.openxmlformats.org/spreadsheetml/2006/main" count="211" uniqueCount="134">
  <si>
    <t>brieffing:</t>
  </si>
  <si>
    <t>8h30</t>
  </si>
  <si>
    <t>départ</t>
  </si>
  <si>
    <t>9h00</t>
  </si>
  <si>
    <t>Coupe de l'As des As: Golf de Rochefort-Samedi 4 mai-scramble à Deux-Shotgun</t>
  </si>
  <si>
    <t>trou 1</t>
  </si>
  <si>
    <t>Equipe</t>
  </si>
  <si>
    <t>Nom</t>
  </si>
  <si>
    <t>Prénom</t>
  </si>
  <si>
    <t>index</t>
  </si>
  <si>
    <t>BCBG</t>
  </si>
  <si>
    <t>Vincent</t>
  </si>
  <si>
    <t>JUTIER</t>
  </si>
  <si>
    <t>Arnaud</t>
  </si>
  <si>
    <t>GAGNY</t>
  </si>
  <si>
    <t>VANVES</t>
  </si>
  <si>
    <t>LAVIGNE</t>
  </si>
  <si>
    <t>LEMAIRE</t>
  </si>
  <si>
    <t>SAINT-CLOUD</t>
  </si>
  <si>
    <t>LANAUTE</t>
  </si>
  <si>
    <t>MICHEL</t>
  </si>
  <si>
    <t>PRIGENT</t>
  </si>
  <si>
    <t>Thomas</t>
  </si>
  <si>
    <t>Frédéric</t>
  </si>
  <si>
    <t>Edouard</t>
  </si>
  <si>
    <t>Philippe</t>
  </si>
  <si>
    <t>Caroline</t>
  </si>
  <si>
    <t>David</t>
  </si>
  <si>
    <t>RIAHI</t>
  </si>
  <si>
    <t>Isabelle</t>
  </si>
  <si>
    <t>CAPIOMONT</t>
  </si>
  <si>
    <t>Véronique</t>
  </si>
  <si>
    <t>Emmanuel</t>
  </si>
  <si>
    <t>Claire</t>
  </si>
  <si>
    <t>SCUF</t>
  </si>
  <si>
    <t>CAQUELIN</t>
  </si>
  <si>
    <t>Pierre</t>
  </si>
  <si>
    <t>LAVIE</t>
  </si>
  <si>
    <t>Gérard</t>
  </si>
  <si>
    <t>Alain</t>
  </si>
  <si>
    <t>THEILLAUMAS</t>
  </si>
  <si>
    <t>HUGUET</t>
  </si>
  <si>
    <t>Patrick</t>
  </si>
  <si>
    <t>MILLION</t>
  </si>
  <si>
    <t>Cyrille</t>
  </si>
  <si>
    <t>VIGUERIE</t>
  </si>
  <si>
    <t>Jérôme</t>
  </si>
  <si>
    <t>EDOU</t>
  </si>
  <si>
    <t>Pascal</t>
  </si>
  <si>
    <t>BALBIN</t>
  </si>
  <si>
    <t>MERKLER</t>
  </si>
  <si>
    <t>BRODSKY</t>
  </si>
  <si>
    <t>Marina</t>
  </si>
  <si>
    <t>SEGUY</t>
  </si>
  <si>
    <t>Corinne</t>
  </si>
  <si>
    <t>Jean-Pierre</t>
  </si>
  <si>
    <t>ASMB/CGV</t>
  </si>
  <si>
    <t>MAILLAND-ROSSET</t>
  </si>
  <si>
    <t>Matthieu</t>
  </si>
  <si>
    <t>Jerôme</t>
  </si>
  <si>
    <t>MORANGIS</t>
  </si>
  <si>
    <t>BRANCHU</t>
  </si>
  <si>
    <t>Stéphane</t>
  </si>
  <si>
    <t>CARAMADRE</t>
  </si>
  <si>
    <t>Camille</t>
  </si>
  <si>
    <t>PICHON</t>
  </si>
  <si>
    <t>Laurent</t>
  </si>
  <si>
    <t>PRETESEILLE</t>
  </si>
  <si>
    <t>Romain</t>
  </si>
  <si>
    <t>POTEL</t>
  </si>
  <si>
    <t>Sylvie</t>
  </si>
  <si>
    <t>SANGOUARD</t>
  </si>
  <si>
    <t>EYCHENNE</t>
  </si>
  <si>
    <t>Benjamin</t>
  </si>
  <si>
    <t>PARTEE</t>
  </si>
  <si>
    <t>MILLE</t>
  </si>
  <si>
    <t>Sophie</t>
  </si>
  <si>
    <t>MOUCHET</t>
  </si>
  <si>
    <t>Bruno</t>
  </si>
  <si>
    <t>DANA</t>
  </si>
  <si>
    <t>USVA</t>
  </si>
  <si>
    <t>GREARD</t>
  </si>
  <si>
    <t>LE FUR</t>
  </si>
  <si>
    <t>Catherine</t>
  </si>
  <si>
    <t>LALLEMENT</t>
  </si>
  <si>
    <t>SADOT</t>
  </si>
  <si>
    <t>BRETTE</t>
  </si>
  <si>
    <t>Alexandra</t>
  </si>
  <si>
    <t>PAPE</t>
  </si>
  <si>
    <t>CORNUT</t>
  </si>
  <si>
    <t>PAUWELS</t>
  </si>
  <si>
    <t xml:space="preserve">CHARLOT  </t>
  </si>
  <si>
    <t>Mylène</t>
  </si>
  <si>
    <t>SAFFROY</t>
  </si>
  <si>
    <t>Jean-Denis</t>
  </si>
  <si>
    <t>Olivier</t>
  </si>
  <si>
    <t>MOREL</t>
  </si>
  <si>
    <t>LEFEBURE</t>
  </si>
  <si>
    <t>Martin</t>
  </si>
  <si>
    <t>Licence</t>
  </si>
  <si>
    <t>Handicap</t>
  </si>
  <si>
    <t>PERAULT</t>
  </si>
  <si>
    <t>UGOLF</t>
  </si>
  <si>
    <t>Repas</t>
  </si>
  <si>
    <t>BONDATY</t>
  </si>
  <si>
    <t>oui</t>
  </si>
  <si>
    <t>trou 1bis</t>
  </si>
  <si>
    <t>Trou 18</t>
  </si>
  <si>
    <t>Trou 17</t>
  </si>
  <si>
    <t>Trou 17 bis</t>
  </si>
  <si>
    <t>Trou 16</t>
  </si>
  <si>
    <t>Trou 15</t>
  </si>
  <si>
    <t>Trou 15 bis</t>
  </si>
  <si>
    <t>Trou 14</t>
  </si>
  <si>
    <t>Trou 13</t>
  </si>
  <si>
    <t>Trou 12</t>
  </si>
  <si>
    <t>Trou 12 bis</t>
  </si>
  <si>
    <t>Trou 11</t>
  </si>
  <si>
    <t>Trou 10</t>
  </si>
  <si>
    <t>MARTINI</t>
  </si>
  <si>
    <t>Flore</t>
  </si>
  <si>
    <t>DAMMAK</t>
  </si>
  <si>
    <t>Aymen</t>
  </si>
  <si>
    <t>SEVIN</t>
  </si>
  <si>
    <t>GAUBERT</t>
  </si>
  <si>
    <t>Antoine</t>
  </si>
  <si>
    <t>PROSHOP</t>
  </si>
  <si>
    <t>ALLEMBACH</t>
  </si>
  <si>
    <t>Peter</t>
  </si>
  <si>
    <t>AMARSY</t>
  </si>
  <si>
    <t>Trou 10 bis</t>
  </si>
  <si>
    <t>total</t>
  </si>
  <si>
    <t>SEBBAN</t>
  </si>
  <si>
    <t>CAILLEU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</si>
</sst>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b/>
      <sz val="16"/>
      <color theme="1"/>
      <name val="Aptos Narrow"/>
      <scheme val="minor"/>
    </font>
    <font>
      <sz val="12"/>
      <color theme="1"/>
      <name val="Aptos Narrow"/>
      <scheme val="minor"/>
    </font>
    <font>
      <sz val="12"/>
      <color rgb="FF000000"/>
      <name val="Aptos Narrow"/>
      <family val="2"/>
      <scheme val="minor"/>
    </font>
    <font>
      <b/>
      <sz val="14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3" fillId="0" borderId="8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B4318-6390-894C-9BB2-D56115A00A4C}">
  <dimension ref="A1:O68"/>
  <sheetViews>
    <sheetView tabSelected="1" topLeftCell="A8" zoomScale="93" zoomScaleNormal="100" workbookViewId="0">
      <selection activeCell="G23" sqref="G23:G24"/>
    </sheetView>
  </sheetViews>
  <sheetFormatPr baseColWidth="10" defaultRowHeight="16" x14ac:dyDescent="0.2"/>
  <cols>
    <col min="2" max="2" width="12.83203125" customWidth="1"/>
    <col min="3" max="3" width="16.33203125" customWidth="1"/>
  </cols>
  <sheetData>
    <row r="1" spans="1:10" ht="22" x14ac:dyDescent="0.3">
      <c r="A1" s="26" t="s">
        <v>4</v>
      </c>
      <c r="B1" s="26"/>
      <c r="C1" s="26"/>
      <c r="D1" s="26"/>
      <c r="E1" s="26"/>
      <c r="F1" s="26"/>
      <c r="G1" s="26"/>
      <c r="H1" s="26"/>
      <c r="I1" s="26"/>
    </row>
    <row r="3" spans="1:10" x14ac:dyDescent="0.2">
      <c r="D3" t="s">
        <v>0</v>
      </c>
      <c r="E3" t="s">
        <v>1</v>
      </c>
    </row>
    <row r="4" spans="1:10" x14ac:dyDescent="0.2">
      <c r="D4" t="s">
        <v>2</v>
      </c>
      <c r="E4" t="s">
        <v>3</v>
      </c>
    </row>
    <row r="6" spans="1:10" ht="22" x14ac:dyDescent="0.3">
      <c r="B6" s="3" t="s">
        <v>6</v>
      </c>
      <c r="C6" s="3" t="s">
        <v>7</v>
      </c>
      <c r="D6" s="3" t="s">
        <v>8</v>
      </c>
      <c r="E6" s="3" t="s">
        <v>99</v>
      </c>
      <c r="F6" s="19" t="s">
        <v>9</v>
      </c>
      <c r="G6" s="3" t="s">
        <v>100</v>
      </c>
      <c r="H6" s="19" t="s">
        <v>102</v>
      </c>
      <c r="I6" s="2" t="s">
        <v>103</v>
      </c>
      <c r="J6" s="4" t="s">
        <v>126</v>
      </c>
    </row>
    <row r="7" spans="1:10" x14ac:dyDescent="0.2">
      <c r="A7" s="27" t="s">
        <v>5</v>
      </c>
      <c r="B7" s="9" t="s">
        <v>10</v>
      </c>
      <c r="C7" s="5" t="s">
        <v>101</v>
      </c>
      <c r="D7" s="5" t="s">
        <v>11</v>
      </c>
      <c r="E7" s="5">
        <v>520760152</v>
      </c>
      <c r="F7" s="6">
        <v>13</v>
      </c>
      <c r="G7" s="21">
        <f>(F7*0.35)+(F8*0.15)</f>
        <v>6.6349999999999998</v>
      </c>
      <c r="I7" s="11">
        <v>1</v>
      </c>
      <c r="J7" s="11">
        <v>0</v>
      </c>
    </row>
    <row r="8" spans="1:10" x14ac:dyDescent="0.2">
      <c r="A8" s="27"/>
      <c r="B8" s="10" t="s">
        <v>10</v>
      </c>
      <c r="C8" s="7" t="s">
        <v>12</v>
      </c>
      <c r="D8" s="7" t="s">
        <v>13</v>
      </c>
      <c r="E8" s="7">
        <v>511199036</v>
      </c>
      <c r="F8" s="8">
        <v>13.9</v>
      </c>
      <c r="G8" s="22"/>
      <c r="I8" s="11">
        <v>1</v>
      </c>
      <c r="J8" s="11">
        <v>1</v>
      </c>
    </row>
    <row r="9" spans="1:10" x14ac:dyDescent="0.2">
      <c r="A9" s="27"/>
      <c r="B9" s="9" t="s">
        <v>34</v>
      </c>
      <c r="C9" s="5" t="s">
        <v>35</v>
      </c>
      <c r="D9" s="5" t="s">
        <v>36</v>
      </c>
      <c r="E9">
        <v>542813198</v>
      </c>
      <c r="F9" s="6">
        <v>9.9</v>
      </c>
      <c r="G9" s="21">
        <f>(F9*0.35)+(F10*0.15)</f>
        <v>7.26</v>
      </c>
      <c r="I9" s="11">
        <v>1</v>
      </c>
      <c r="J9" s="11">
        <v>1</v>
      </c>
    </row>
    <row r="10" spans="1:10" x14ac:dyDescent="0.2">
      <c r="A10" s="27"/>
      <c r="B10" s="10" t="s">
        <v>34</v>
      </c>
      <c r="C10" s="5" t="s">
        <v>65</v>
      </c>
      <c r="D10" s="5" t="s">
        <v>66</v>
      </c>
      <c r="E10">
        <v>536426092</v>
      </c>
      <c r="F10">
        <v>25.3</v>
      </c>
      <c r="G10" s="22"/>
      <c r="I10" s="11">
        <v>1</v>
      </c>
      <c r="J10" s="11">
        <v>1</v>
      </c>
    </row>
    <row r="11" spans="1:10" x14ac:dyDescent="0.2">
      <c r="A11" s="27" t="s">
        <v>118</v>
      </c>
      <c r="B11" s="9" t="s">
        <v>14</v>
      </c>
      <c r="C11" s="5" t="s">
        <v>132</v>
      </c>
      <c r="D11" s="5" t="s">
        <v>23</v>
      </c>
      <c r="E11" s="5">
        <v>550932071</v>
      </c>
      <c r="F11" s="6">
        <v>11.9</v>
      </c>
      <c r="G11" s="21">
        <f>(F11*0.35)+(F12*0.15)</f>
        <v>8.0350000000000001</v>
      </c>
      <c r="I11" s="11">
        <v>1</v>
      </c>
      <c r="J11" s="11">
        <v>0</v>
      </c>
    </row>
    <row r="12" spans="1:10" x14ac:dyDescent="0.2">
      <c r="A12" s="27"/>
      <c r="B12" s="10" t="s">
        <v>14</v>
      </c>
      <c r="C12" s="7" t="s">
        <v>40</v>
      </c>
      <c r="D12" s="7" t="s">
        <v>23</v>
      </c>
      <c r="E12" s="7">
        <v>535103227</v>
      </c>
      <c r="F12" s="8">
        <v>25.8</v>
      </c>
      <c r="G12" s="22"/>
      <c r="I12" s="11">
        <v>1</v>
      </c>
      <c r="J12" s="11">
        <v>0</v>
      </c>
    </row>
    <row r="13" spans="1:10" x14ac:dyDescent="0.2">
      <c r="A13" s="27"/>
      <c r="B13" s="9" t="s">
        <v>18</v>
      </c>
      <c r="C13" s="5" t="s">
        <v>41</v>
      </c>
      <c r="D13" s="5" t="s">
        <v>42</v>
      </c>
      <c r="E13" s="5">
        <v>516485020</v>
      </c>
      <c r="F13" s="6">
        <v>15.2</v>
      </c>
      <c r="G13" s="21">
        <f>(F13*0.35)+(F14*0.15)</f>
        <v>8.3649999999999984</v>
      </c>
      <c r="I13" s="11">
        <v>1</v>
      </c>
      <c r="J13" s="11">
        <v>1</v>
      </c>
    </row>
    <row r="14" spans="1:10" x14ac:dyDescent="0.2">
      <c r="A14" s="27"/>
      <c r="B14" s="10" t="s">
        <v>18</v>
      </c>
      <c r="C14" s="7" t="s">
        <v>124</v>
      </c>
      <c r="D14" s="7" t="s">
        <v>125</v>
      </c>
      <c r="E14" s="7">
        <v>528202160</v>
      </c>
      <c r="F14" s="8">
        <v>20.3</v>
      </c>
      <c r="G14" s="22"/>
      <c r="I14" s="11">
        <v>1</v>
      </c>
      <c r="J14" s="11">
        <v>1</v>
      </c>
    </row>
    <row r="15" spans="1:10" x14ac:dyDescent="0.2">
      <c r="A15" s="27" t="s">
        <v>117</v>
      </c>
      <c r="B15" s="9" t="s">
        <v>15</v>
      </c>
      <c r="C15" s="5" t="s">
        <v>45</v>
      </c>
      <c r="D15" s="5" t="s">
        <v>46</v>
      </c>
      <c r="E15" s="13" t="str">
        <f>"536546131"</f>
        <v>536546131</v>
      </c>
      <c r="F15" s="6">
        <v>18.5</v>
      </c>
      <c r="G15" s="21">
        <f>(F15*0.35)+(F16*0.15)</f>
        <v>10.494999999999999</v>
      </c>
      <c r="I15" s="11">
        <v>1</v>
      </c>
      <c r="J15" s="11">
        <v>1</v>
      </c>
    </row>
    <row r="16" spans="1:10" x14ac:dyDescent="0.2">
      <c r="A16" s="27"/>
      <c r="B16" s="10" t="s">
        <v>15</v>
      </c>
      <c r="C16" s="7" t="s">
        <v>47</v>
      </c>
      <c r="D16" s="7" t="s">
        <v>48</v>
      </c>
      <c r="E16">
        <v>536469251</v>
      </c>
      <c r="F16" s="8">
        <v>26.8</v>
      </c>
      <c r="G16" s="22"/>
      <c r="I16" s="11">
        <v>1</v>
      </c>
      <c r="J16" s="11">
        <v>1</v>
      </c>
    </row>
    <row r="17" spans="1:10" x14ac:dyDescent="0.2">
      <c r="A17" s="27"/>
      <c r="B17" s="9" t="s">
        <v>18</v>
      </c>
      <c r="C17" s="5" t="s">
        <v>53</v>
      </c>
      <c r="D17" s="5" t="s">
        <v>54</v>
      </c>
      <c r="E17" s="5">
        <v>513318242</v>
      </c>
      <c r="F17" s="6">
        <v>26.3</v>
      </c>
      <c r="G17" s="21">
        <f>(F17*0.35)+(F18*0.15)</f>
        <v>12.85</v>
      </c>
      <c r="I17" s="11">
        <v>1</v>
      </c>
      <c r="J17" s="11">
        <v>1</v>
      </c>
    </row>
    <row r="18" spans="1:10" x14ac:dyDescent="0.2">
      <c r="A18" s="27"/>
      <c r="B18" s="10" t="s">
        <v>18</v>
      </c>
      <c r="C18" s="7" t="s">
        <v>53</v>
      </c>
      <c r="D18" s="7" t="s">
        <v>55</v>
      </c>
      <c r="E18" s="7">
        <v>513573243</v>
      </c>
      <c r="F18" s="8">
        <v>24.3</v>
      </c>
      <c r="G18" s="22"/>
      <c r="I18" s="11">
        <v>1</v>
      </c>
      <c r="J18" s="11">
        <v>1</v>
      </c>
    </row>
    <row r="19" spans="1:10" x14ac:dyDescent="0.2">
      <c r="A19" s="27" t="s">
        <v>116</v>
      </c>
      <c r="B19" s="9" t="s">
        <v>10</v>
      </c>
      <c r="C19" s="5" t="s">
        <v>30</v>
      </c>
      <c r="D19" s="5" t="s">
        <v>31</v>
      </c>
      <c r="E19" s="5">
        <v>517624083</v>
      </c>
      <c r="F19" s="6">
        <v>19</v>
      </c>
      <c r="G19" s="21">
        <f>(F19*0.35)+(F20*0.15)</f>
        <v>10.864999999999998</v>
      </c>
      <c r="I19" s="11">
        <v>1</v>
      </c>
      <c r="J19" s="11">
        <v>0</v>
      </c>
    </row>
    <row r="20" spans="1:10" x14ac:dyDescent="0.2">
      <c r="A20" s="27"/>
      <c r="B20" s="10" t="s">
        <v>10</v>
      </c>
      <c r="C20" s="7" t="s">
        <v>97</v>
      </c>
      <c r="D20" s="7" t="s">
        <v>98</v>
      </c>
      <c r="E20" s="7">
        <v>525640326</v>
      </c>
      <c r="F20" s="8">
        <v>28.1</v>
      </c>
      <c r="G20" s="22"/>
      <c r="H20" s="11" t="s">
        <v>105</v>
      </c>
      <c r="I20" s="11">
        <v>0</v>
      </c>
      <c r="J20" s="11">
        <v>0</v>
      </c>
    </row>
    <row r="21" spans="1:10" x14ac:dyDescent="0.2">
      <c r="A21" s="27"/>
      <c r="B21" s="10" t="s">
        <v>18</v>
      </c>
      <c r="C21" s="7" t="s">
        <v>72</v>
      </c>
      <c r="D21" s="7" t="s">
        <v>73</v>
      </c>
      <c r="E21" s="7">
        <v>541828253</v>
      </c>
      <c r="F21" s="8">
        <v>21.1</v>
      </c>
      <c r="G21" s="21">
        <f>(F21*0.35)+(F22*0.15)</f>
        <v>12.32</v>
      </c>
      <c r="I21" s="11">
        <v>1</v>
      </c>
      <c r="J21" s="11">
        <v>1</v>
      </c>
    </row>
    <row r="22" spans="1:10" x14ac:dyDescent="0.2">
      <c r="A22" s="27"/>
      <c r="B22" s="9" t="s">
        <v>18</v>
      </c>
      <c r="C22" s="5" t="s">
        <v>133</v>
      </c>
      <c r="D22" s="5" t="s">
        <v>42</v>
      </c>
      <c r="E22" s="5">
        <v>534477086</v>
      </c>
      <c r="F22" s="6">
        <v>32.9</v>
      </c>
      <c r="G22" s="22"/>
      <c r="I22" s="11">
        <v>0</v>
      </c>
      <c r="J22" s="11">
        <v>1</v>
      </c>
    </row>
    <row r="23" spans="1:10" x14ac:dyDescent="0.2">
      <c r="A23" s="27" t="s">
        <v>115</v>
      </c>
      <c r="B23" s="9" t="s">
        <v>80</v>
      </c>
      <c r="C23" s="5" t="s">
        <v>86</v>
      </c>
      <c r="D23" s="5" t="s">
        <v>87</v>
      </c>
      <c r="E23" s="5">
        <v>44572304</v>
      </c>
      <c r="F23" s="6">
        <v>23.4</v>
      </c>
      <c r="G23" s="21">
        <f>(F23*0.35)+(F24*0.15)</f>
        <v>12.03</v>
      </c>
      <c r="I23" s="11">
        <v>1</v>
      </c>
      <c r="J23" s="11">
        <v>0</v>
      </c>
    </row>
    <row r="24" spans="1:10" x14ac:dyDescent="0.2">
      <c r="A24" s="27"/>
      <c r="B24" s="10" t="s">
        <v>80</v>
      </c>
      <c r="C24" s="7" t="s">
        <v>88</v>
      </c>
      <c r="D24" s="7" t="s">
        <v>39</v>
      </c>
      <c r="E24" s="7">
        <v>46101200</v>
      </c>
      <c r="F24" s="8">
        <v>25.6</v>
      </c>
      <c r="G24" s="22"/>
      <c r="I24" s="11">
        <v>1</v>
      </c>
      <c r="J24" s="11">
        <v>0</v>
      </c>
    </row>
    <row r="25" spans="1:10" x14ac:dyDescent="0.2">
      <c r="A25" s="27"/>
      <c r="B25" s="14" t="s">
        <v>60</v>
      </c>
      <c r="C25" s="5" t="s">
        <v>61</v>
      </c>
      <c r="D25" s="5" t="s">
        <v>62</v>
      </c>
      <c r="E25" s="5">
        <v>510179318</v>
      </c>
      <c r="F25" s="6">
        <v>22.8</v>
      </c>
      <c r="G25" s="21">
        <f>(F25*0.35)+(F26*0.15)</f>
        <v>12.375</v>
      </c>
      <c r="I25" s="11">
        <v>1</v>
      </c>
      <c r="J25" s="11">
        <v>1</v>
      </c>
    </row>
    <row r="26" spans="1:10" x14ac:dyDescent="0.2">
      <c r="A26" s="27"/>
      <c r="B26" s="10" t="s">
        <v>60</v>
      </c>
      <c r="C26" s="7" t="s">
        <v>63</v>
      </c>
      <c r="D26" s="7" t="s">
        <v>64</v>
      </c>
      <c r="E26" s="7">
        <v>510181314</v>
      </c>
      <c r="F26" s="8">
        <v>29.3</v>
      </c>
      <c r="G26" s="22"/>
      <c r="I26" s="11">
        <v>1</v>
      </c>
      <c r="J26" s="11">
        <v>1</v>
      </c>
    </row>
    <row r="27" spans="1:10" x14ac:dyDescent="0.2">
      <c r="A27" s="27" t="s">
        <v>114</v>
      </c>
      <c r="B27" s="14" t="s">
        <v>49</v>
      </c>
      <c r="C27" s="5" t="s">
        <v>50</v>
      </c>
      <c r="D27" s="5" t="s">
        <v>23</v>
      </c>
      <c r="E27" s="13">
        <v>51737031</v>
      </c>
      <c r="F27" s="6">
        <v>20</v>
      </c>
      <c r="G27" s="21">
        <f>(F27*0.35)+(F28*0.15)</f>
        <v>10.135</v>
      </c>
      <c r="I27" s="11">
        <v>1</v>
      </c>
      <c r="J27" s="11">
        <v>1</v>
      </c>
    </row>
    <row r="28" spans="1:10" x14ac:dyDescent="0.2">
      <c r="A28" s="27"/>
      <c r="B28" s="10" t="s">
        <v>49</v>
      </c>
      <c r="C28" s="7" t="s">
        <v>51</v>
      </c>
      <c r="D28" s="7" t="s">
        <v>52</v>
      </c>
      <c r="E28" s="12">
        <v>522559242</v>
      </c>
      <c r="F28" s="8">
        <v>20.9</v>
      </c>
      <c r="G28" s="22"/>
      <c r="I28" s="11">
        <v>1</v>
      </c>
      <c r="J28" s="11">
        <v>1</v>
      </c>
    </row>
    <row r="29" spans="1:10" x14ac:dyDescent="0.2">
      <c r="A29" s="27"/>
      <c r="B29" s="9" t="s">
        <v>10</v>
      </c>
      <c r="C29" s="5" t="s">
        <v>28</v>
      </c>
      <c r="D29" s="5" t="s">
        <v>29</v>
      </c>
      <c r="E29" s="5">
        <v>535992080</v>
      </c>
      <c r="F29" s="6">
        <v>16.3</v>
      </c>
      <c r="G29" s="21">
        <f>(F29*0.35)+(F30*0.15)</f>
        <v>8.6750000000000007</v>
      </c>
      <c r="I29" s="11">
        <v>1</v>
      </c>
      <c r="J29" s="11">
        <v>0</v>
      </c>
    </row>
    <row r="30" spans="1:10" x14ac:dyDescent="0.2">
      <c r="A30" s="27"/>
      <c r="B30" s="10" t="s">
        <v>10</v>
      </c>
      <c r="C30" s="7" t="s">
        <v>97</v>
      </c>
      <c r="D30" s="7" t="s">
        <v>29</v>
      </c>
      <c r="E30" s="7">
        <v>535764095</v>
      </c>
      <c r="F30" s="8">
        <v>19.8</v>
      </c>
      <c r="G30" s="22"/>
      <c r="H30" s="11" t="s">
        <v>105</v>
      </c>
      <c r="I30" s="11">
        <v>0</v>
      </c>
      <c r="J30" s="11">
        <v>0</v>
      </c>
    </row>
    <row r="31" spans="1:10" x14ac:dyDescent="0.2">
      <c r="A31" s="27" t="s">
        <v>113</v>
      </c>
      <c r="B31" s="9" t="s">
        <v>10</v>
      </c>
      <c r="C31" s="5" t="s">
        <v>30</v>
      </c>
      <c r="D31" s="5" t="s">
        <v>32</v>
      </c>
      <c r="E31" s="5">
        <v>517623084</v>
      </c>
      <c r="F31" s="6">
        <v>14.2</v>
      </c>
      <c r="G31" s="21">
        <f>(F31*0.35)+(F32*0.15)</f>
        <v>8.1050000000000004</v>
      </c>
      <c r="H31" s="11" t="s">
        <v>105</v>
      </c>
      <c r="I31" s="11">
        <v>1</v>
      </c>
      <c r="J31" s="11">
        <v>0</v>
      </c>
    </row>
    <row r="32" spans="1:10" x14ac:dyDescent="0.2">
      <c r="A32" s="27"/>
      <c r="B32" s="10" t="s">
        <v>10</v>
      </c>
      <c r="C32" s="7" t="s">
        <v>123</v>
      </c>
      <c r="D32" s="7" t="s">
        <v>33</v>
      </c>
      <c r="E32" s="7">
        <v>539022209</v>
      </c>
      <c r="F32" s="8">
        <v>20.9</v>
      </c>
      <c r="G32" s="22"/>
      <c r="I32" s="11">
        <v>1</v>
      </c>
      <c r="J32" s="11">
        <v>0</v>
      </c>
    </row>
    <row r="33" spans="1:15" x14ac:dyDescent="0.2">
      <c r="A33" s="27"/>
      <c r="B33" s="14" t="s">
        <v>18</v>
      </c>
      <c r="C33" s="5" t="s">
        <v>69</v>
      </c>
      <c r="D33" s="5" t="s">
        <v>70</v>
      </c>
      <c r="E33" s="5">
        <v>536891204</v>
      </c>
      <c r="F33" s="6">
        <v>19</v>
      </c>
      <c r="G33" s="21">
        <f>(F33*0.35)+(F34*0.15)</f>
        <v>11.27</v>
      </c>
      <c r="H33" s="11" t="s">
        <v>105</v>
      </c>
      <c r="I33" s="11">
        <v>1</v>
      </c>
      <c r="J33" s="11">
        <v>1</v>
      </c>
    </row>
    <row r="34" spans="1:15" x14ac:dyDescent="0.2">
      <c r="A34" s="27"/>
      <c r="B34" s="10" t="s">
        <v>18</v>
      </c>
      <c r="C34" s="7" t="s">
        <v>71</v>
      </c>
      <c r="D34" s="7" t="s">
        <v>22</v>
      </c>
      <c r="E34" s="7">
        <v>49931307</v>
      </c>
      <c r="F34" s="8">
        <v>30.8</v>
      </c>
      <c r="G34" s="22"/>
      <c r="I34" s="11">
        <v>1</v>
      </c>
      <c r="J34" s="11">
        <v>1</v>
      </c>
    </row>
    <row r="35" spans="1:15" x14ac:dyDescent="0.2">
      <c r="A35" s="27" t="s">
        <v>112</v>
      </c>
      <c r="B35" s="15" t="s">
        <v>74</v>
      </c>
      <c r="C35" s="15" t="s">
        <v>91</v>
      </c>
      <c r="D35" s="15" t="s">
        <v>92</v>
      </c>
      <c r="E35" s="15">
        <v>227290</v>
      </c>
      <c r="F35" s="16">
        <v>26.9</v>
      </c>
      <c r="G35" s="28">
        <v>15</v>
      </c>
      <c r="I35" s="11">
        <v>1</v>
      </c>
      <c r="J35" s="11">
        <v>0</v>
      </c>
    </row>
    <row r="36" spans="1:15" x14ac:dyDescent="0.2">
      <c r="A36" s="27"/>
      <c r="B36" s="17" t="s">
        <v>74</v>
      </c>
      <c r="C36" s="17" t="s">
        <v>96</v>
      </c>
      <c r="D36" s="17" t="s">
        <v>83</v>
      </c>
      <c r="E36" s="17">
        <v>538965149</v>
      </c>
      <c r="F36" s="18">
        <v>29.1</v>
      </c>
      <c r="G36" s="29"/>
      <c r="I36" s="11">
        <v>1</v>
      </c>
      <c r="J36" s="11">
        <v>1</v>
      </c>
    </row>
    <row r="37" spans="1:15" x14ac:dyDescent="0.2">
      <c r="A37" s="27"/>
      <c r="B37" s="14" t="s">
        <v>80</v>
      </c>
      <c r="C37" s="5" t="s">
        <v>81</v>
      </c>
      <c r="D37" s="5" t="s">
        <v>42</v>
      </c>
      <c r="E37" s="5">
        <v>536101254</v>
      </c>
      <c r="F37" s="6">
        <v>28.7</v>
      </c>
      <c r="G37" s="21">
        <f>(F37*0.35)+(F38*0.15)</f>
        <v>15.114999999999998</v>
      </c>
      <c r="I37" s="11">
        <v>1</v>
      </c>
      <c r="J37" s="11">
        <v>0</v>
      </c>
    </row>
    <row r="38" spans="1:15" x14ac:dyDescent="0.2">
      <c r="A38" s="27"/>
      <c r="B38" s="10" t="s">
        <v>80</v>
      </c>
      <c r="C38" s="7" t="s">
        <v>82</v>
      </c>
      <c r="D38" s="7" t="s">
        <v>83</v>
      </c>
      <c r="E38" s="7">
        <v>41021172</v>
      </c>
      <c r="F38" s="8">
        <v>33.799999999999997</v>
      </c>
      <c r="G38" s="22"/>
      <c r="I38" s="11">
        <v>1</v>
      </c>
      <c r="J38" s="11">
        <v>0</v>
      </c>
    </row>
    <row r="39" spans="1:15" x14ac:dyDescent="0.2">
      <c r="A39" s="27" t="s">
        <v>111</v>
      </c>
      <c r="B39" s="14" t="s">
        <v>74</v>
      </c>
      <c r="C39" s="5" t="s">
        <v>77</v>
      </c>
      <c r="D39" s="5" t="s">
        <v>78</v>
      </c>
      <c r="E39" s="5">
        <v>540876357</v>
      </c>
      <c r="F39" s="6">
        <v>36.799999999999997</v>
      </c>
      <c r="G39" s="21">
        <f>(F39*0.35)+(F40*0.15)</f>
        <v>20.979999999999997</v>
      </c>
      <c r="I39" s="11">
        <v>1</v>
      </c>
      <c r="J39" s="11">
        <v>1</v>
      </c>
    </row>
    <row r="40" spans="1:15" x14ac:dyDescent="0.2">
      <c r="A40" s="27"/>
      <c r="B40" s="10" t="s">
        <v>74</v>
      </c>
      <c r="C40" s="7" t="s">
        <v>79</v>
      </c>
      <c r="D40" s="7" t="s">
        <v>26</v>
      </c>
      <c r="E40" s="7">
        <v>520971095</v>
      </c>
      <c r="F40" s="8">
        <v>54</v>
      </c>
      <c r="G40" s="22"/>
      <c r="I40" s="11">
        <v>1</v>
      </c>
      <c r="J40" s="11">
        <v>1</v>
      </c>
    </row>
    <row r="41" spans="1:15" x14ac:dyDescent="0.2">
      <c r="A41" s="27"/>
      <c r="B41" s="14" t="s">
        <v>34</v>
      </c>
      <c r="C41" s="5" t="s">
        <v>37</v>
      </c>
      <c r="D41" s="5" t="s">
        <v>38</v>
      </c>
      <c r="E41" s="5">
        <v>512388044</v>
      </c>
      <c r="F41" s="6">
        <v>31.7</v>
      </c>
      <c r="G41" s="21">
        <f>(F41*0.35)+(F42*0.15)</f>
        <v>16.494999999999997</v>
      </c>
      <c r="I41" s="11">
        <v>1</v>
      </c>
      <c r="J41" s="11">
        <v>1</v>
      </c>
    </row>
    <row r="42" spans="1:15" x14ac:dyDescent="0.2">
      <c r="A42" s="27"/>
      <c r="B42" s="10" t="s">
        <v>34</v>
      </c>
      <c r="C42" s="7" t="s">
        <v>67</v>
      </c>
      <c r="D42" s="7" t="s">
        <v>68</v>
      </c>
      <c r="E42" s="7">
        <v>527979379</v>
      </c>
      <c r="F42" s="8">
        <v>36</v>
      </c>
      <c r="G42" s="22"/>
      <c r="I42" s="11">
        <v>0</v>
      </c>
      <c r="J42" s="11">
        <v>1</v>
      </c>
    </row>
    <row r="43" spans="1:15" x14ac:dyDescent="0.2">
      <c r="A43" s="27" t="s">
        <v>110</v>
      </c>
      <c r="B43" s="9" t="s">
        <v>74</v>
      </c>
      <c r="C43" s="5" t="s">
        <v>75</v>
      </c>
      <c r="D43" s="5" t="s">
        <v>76</v>
      </c>
      <c r="E43" s="5">
        <v>510336031</v>
      </c>
      <c r="F43" s="6">
        <v>29.7</v>
      </c>
      <c r="G43" s="21">
        <f>(F43*0.35)+(F44*0.15)</f>
        <v>16.05</v>
      </c>
      <c r="I43" s="11">
        <v>1</v>
      </c>
      <c r="J43" s="11">
        <v>1</v>
      </c>
    </row>
    <row r="44" spans="1:15" x14ac:dyDescent="0.2">
      <c r="A44" s="27"/>
      <c r="B44" s="10" t="s">
        <v>74</v>
      </c>
      <c r="C44" s="7" t="s">
        <v>93</v>
      </c>
      <c r="D44" s="7" t="s">
        <v>94</v>
      </c>
      <c r="E44" s="7">
        <v>510263057</v>
      </c>
      <c r="F44" s="8">
        <v>37.700000000000003</v>
      </c>
      <c r="G44" s="22"/>
      <c r="I44" s="11">
        <v>1</v>
      </c>
      <c r="J44" s="11">
        <v>1</v>
      </c>
    </row>
    <row r="45" spans="1:15" x14ac:dyDescent="0.2">
      <c r="A45" s="27"/>
      <c r="B45" s="9" t="s">
        <v>80</v>
      </c>
      <c r="C45" s="5" t="s">
        <v>84</v>
      </c>
      <c r="D45" s="5" t="s">
        <v>76</v>
      </c>
      <c r="E45" s="5">
        <v>527668286</v>
      </c>
      <c r="F45" s="6">
        <v>22.3</v>
      </c>
      <c r="G45" s="21">
        <f>(F45*0.35)+(F46*0.15)</f>
        <v>12.53</v>
      </c>
      <c r="I45" s="11">
        <v>1</v>
      </c>
      <c r="J45" s="11">
        <v>0</v>
      </c>
    </row>
    <row r="46" spans="1:15" x14ac:dyDescent="0.2">
      <c r="A46" s="27"/>
      <c r="B46" s="10" t="s">
        <v>80</v>
      </c>
      <c r="C46" s="7" t="s">
        <v>85</v>
      </c>
      <c r="D46" s="7" t="s">
        <v>25</v>
      </c>
      <c r="E46" s="7">
        <v>535750279</v>
      </c>
      <c r="F46" s="8">
        <v>31.5</v>
      </c>
      <c r="G46" s="22"/>
      <c r="I46" s="11">
        <v>0</v>
      </c>
      <c r="J46" s="11">
        <v>0</v>
      </c>
    </row>
    <row r="47" spans="1:15" x14ac:dyDescent="0.2">
      <c r="A47" s="27" t="s">
        <v>109</v>
      </c>
      <c r="B47" s="9" t="s">
        <v>49</v>
      </c>
      <c r="C47" s="5" t="s">
        <v>104</v>
      </c>
      <c r="D47" s="5" t="s">
        <v>25</v>
      </c>
      <c r="E47" s="13" t="str">
        <f>"510535021"</f>
        <v>510535021</v>
      </c>
      <c r="F47" s="6">
        <v>20</v>
      </c>
      <c r="G47" s="21">
        <f>(F47*0.35)+(F48*0.15)</f>
        <v>11.02</v>
      </c>
      <c r="I47" s="11">
        <v>0</v>
      </c>
      <c r="J47" s="11">
        <v>1</v>
      </c>
      <c r="O47" s="30"/>
    </row>
    <row r="48" spans="1:15" x14ac:dyDescent="0.2">
      <c r="A48" s="27"/>
      <c r="B48" s="10" t="s">
        <v>49</v>
      </c>
      <c r="C48" s="7" t="s">
        <v>104</v>
      </c>
      <c r="D48" s="7" t="s">
        <v>33</v>
      </c>
      <c r="E48">
        <v>518107265</v>
      </c>
      <c r="F48" s="8">
        <v>26.8</v>
      </c>
      <c r="G48" s="22"/>
      <c r="I48" s="11">
        <v>0</v>
      </c>
      <c r="J48" s="11">
        <v>1</v>
      </c>
      <c r="O48" s="30"/>
    </row>
    <row r="49" spans="1:15" x14ac:dyDescent="0.2">
      <c r="A49" s="27"/>
      <c r="B49" s="9" t="s">
        <v>15</v>
      </c>
      <c r="C49" s="5" t="s">
        <v>127</v>
      </c>
      <c r="D49" s="5" t="s">
        <v>128</v>
      </c>
      <c r="E49">
        <v>524427176</v>
      </c>
      <c r="F49" s="6">
        <v>17.899999999999999</v>
      </c>
      <c r="G49" s="21">
        <f>(F49*0.35)+(F50*0.15)</f>
        <v>9.52</v>
      </c>
      <c r="I49" s="11">
        <v>1</v>
      </c>
      <c r="J49" s="11">
        <v>1</v>
      </c>
      <c r="O49" s="30"/>
    </row>
    <row r="50" spans="1:15" x14ac:dyDescent="0.2">
      <c r="A50" s="27"/>
      <c r="B50" s="10" t="s">
        <v>15</v>
      </c>
      <c r="C50" s="7" t="s">
        <v>129</v>
      </c>
      <c r="D50" s="7" t="s">
        <v>62</v>
      </c>
      <c r="E50" s="12">
        <v>537918193</v>
      </c>
      <c r="F50" s="8">
        <v>21.7</v>
      </c>
      <c r="G50" s="22"/>
      <c r="I50" s="11">
        <v>1</v>
      </c>
      <c r="J50" s="11">
        <v>1</v>
      </c>
      <c r="O50" s="30"/>
    </row>
    <row r="51" spans="1:15" x14ac:dyDescent="0.2">
      <c r="A51" s="27" t="s">
        <v>108</v>
      </c>
      <c r="B51" s="9" t="s">
        <v>49</v>
      </c>
      <c r="C51" s="5" t="s">
        <v>89</v>
      </c>
      <c r="D51" s="5" t="s">
        <v>59</v>
      </c>
      <c r="E51" s="5">
        <v>532332119</v>
      </c>
      <c r="F51" s="6">
        <v>8.5</v>
      </c>
      <c r="G51" s="21">
        <f>(F51*0.35)+(F52*0.15)</f>
        <v>4.4899999999999993</v>
      </c>
      <c r="I51" s="11">
        <v>1</v>
      </c>
      <c r="J51" s="11">
        <v>1</v>
      </c>
    </row>
    <row r="52" spans="1:15" x14ac:dyDescent="0.2">
      <c r="A52" s="27"/>
      <c r="B52" s="10" t="s">
        <v>49</v>
      </c>
      <c r="C52" s="7" t="s">
        <v>90</v>
      </c>
      <c r="D52" s="7" t="s">
        <v>95</v>
      </c>
      <c r="E52" s="7">
        <v>515645046</v>
      </c>
      <c r="F52" s="8">
        <v>10.1</v>
      </c>
      <c r="G52" s="22"/>
      <c r="H52" s="1" t="s">
        <v>105</v>
      </c>
      <c r="I52" s="11">
        <v>1</v>
      </c>
      <c r="J52" s="11">
        <v>0</v>
      </c>
    </row>
    <row r="53" spans="1:15" x14ac:dyDescent="0.2">
      <c r="A53" s="27"/>
      <c r="B53" s="14" t="s">
        <v>56</v>
      </c>
      <c r="C53" s="5" t="s">
        <v>57</v>
      </c>
      <c r="D53" s="5" t="s">
        <v>58</v>
      </c>
      <c r="E53" s="13">
        <v>540312232</v>
      </c>
      <c r="F53" s="6">
        <v>10.9</v>
      </c>
      <c r="G53" s="21">
        <f>(F53*0.35)+(F54*0.15)</f>
        <v>6.32</v>
      </c>
      <c r="I53" s="11">
        <v>1</v>
      </c>
      <c r="J53" s="11">
        <v>1</v>
      </c>
    </row>
    <row r="54" spans="1:15" x14ac:dyDescent="0.2">
      <c r="A54" s="27"/>
      <c r="B54" s="10" t="s">
        <v>56</v>
      </c>
      <c r="C54" s="7" t="s">
        <v>57</v>
      </c>
      <c r="D54" s="7" t="s">
        <v>59</v>
      </c>
      <c r="E54" s="12">
        <v>538693255</v>
      </c>
      <c r="F54" s="8">
        <v>16.7</v>
      </c>
      <c r="G54" s="22"/>
      <c r="I54" s="11">
        <v>1</v>
      </c>
      <c r="J54" s="11">
        <v>1</v>
      </c>
    </row>
    <row r="55" spans="1:15" x14ac:dyDescent="0.2">
      <c r="A55" s="31" t="s">
        <v>106</v>
      </c>
      <c r="B55" s="9" t="s">
        <v>10</v>
      </c>
      <c r="C55" s="5" t="s">
        <v>19</v>
      </c>
      <c r="D55" s="5" t="s">
        <v>22</v>
      </c>
      <c r="E55" s="5">
        <v>49867023</v>
      </c>
      <c r="F55" s="6">
        <v>8.4</v>
      </c>
      <c r="G55" s="21">
        <f>(F55*0.35)+(F56*0.15)</f>
        <v>4.9800000000000004</v>
      </c>
      <c r="I55" s="11">
        <v>1</v>
      </c>
      <c r="J55" s="11">
        <v>0</v>
      </c>
    </row>
    <row r="56" spans="1:15" x14ac:dyDescent="0.2">
      <c r="A56" s="32"/>
      <c r="B56" s="10" t="s">
        <v>10</v>
      </c>
      <c r="C56" s="7" t="s">
        <v>20</v>
      </c>
      <c r="D56" s="7" t="s">
        <v>23</v>
      </c>
      <c r="E56" s="7">
        <v>534853179</v>
      </c>
      <c r="F56" s="8">
        <v>13.6</v>
      </c>
      <c r="G56" s="22"/>
      <c r="I56" s="11">
        <v>1</v>
      </c>
      <c r="J56" s="11">
        <v>0</v>
      </c>
    </row>
    <row r="57" spans="1:15" x14ac:dyDescent="0.2">
      <c r="A57" s="32"/>
      <c r="B57" s="9" t="s">
        <v>14</v>
      </c>
      <c r="C57" s="5" t="s">
        <v>21</v>
      </c>
      <c r="D57" s="5" t="s">
        <v>24</v>
      </c>
      <c r="E57" s="5">
        <v>43486259</v>
      </c>
      <c r="F57" s="6">
        <v>6.7</v>
      </c>
      <c r="G57" s="21">
        <f>(F57*0.35)+(F58*0.15)</f>
        <v>4.9399999999999995</v>
      </c>
      <c r="I57" s="11">
        <v>1</v>
      </c>
      <c r="J57" s="11">
        <v>0</v>
      </c>
    </row>
    <row r="58" spans="1:15" x14ac:dyDescent="0.2">
      <c r="A58" s="33"/>
      <c r="B58" s="10" t="s">
        <v>14</v>
      </c>
      <c r="C58" s="7" t="s">
        <v>21</v>
      </c>
      <c r="D58" s="7" t="s">
        <v>25</v>
      </c>
      <c r="E58" s="7">
        <v>542129268</v>
      </c>
      <c r="F58" s="8">
        <v>17.3</v>
      </c>
      <c r="G58" s="22"/>
      <c r="I58" s="11">
        <v>1</v>
      </c>
      <c r="J58" s="11">
        <v>0</v>
      </c>
    </row>
    <row r="59" spans="1:15" x14ac:dyDescent="0.2">
      <c r="A59" s="31" t="s">
        <v>107</v>
      </c>
      <c r="B59" s="9" t="s">
        <v>10</v>
      </c>
      <c r="C59" s="5" t="s">
        <v>17</v>
      </c>
      <c r="D59" s="5" t="s">
        <v>26</v>
      </c>
      <c r="E59" s="5">
        <v>526270206</v>
      </c>
      <c r="F59" s="6">
        <v>12.3</v>
      </c>
      <c r="G59" s="21">
        <f>(F59*0.35)+(F60*0.15)</f>
        <v>6.9450000000000003</v>
      </c>
      <c r="H59" s="11" t="s">
        <v>105</v>
      </c>
      <c r="I59" s="11">
        <v>1</v>
      </c>
      <c r="J59" s="11">
        <v>0</v>
      </c>
    </row>
    <row r="60" spans="1:15" x14ac:dyDescent="0.2">
      <c r="A60" s="32"/>
      <c r="B60" s="10" t="s">
        <v>10</v>
      </c>
      <c r="C60" s="7" t="s">
        <v>17</v>
      </c>
      <c r="D60" s="7" t="s">
        <v>27</v>
      </c>
      <c r="E60" s="7">
        <v>531851257</v>
      </c>
      <c r="F60" s="8">
        <v>17.600000000000001</v>
      </c>
      <c r="G60" s="22"/>
      <c r="H60" s="11" t="s">
        <v>105</v>
      </c>
      <c r="I60" s="11">
        <v>1</v>
      </c>
      <c r="J60" s="11">
        <v>0</v>
      </c>
    </row>
    <row r="61" spans="1:15" x14ac:dyDescent="0.2">
      <c r="A61" s="32"/>
      <c r="B61" t="s">
        <v>15</v>
      </c>
      <c r="C61" s="5" t="s">
        <v>16</v>
      </c>
      <c r="D61" s="5" t="s">
        <v>13</v>
      </c>
      <c r="E61" s="5">
        <v>41026099</v>
      </c>
      <c r="F61" s="6">
        <v>11.1</v>
      </c>
      <c r="G61" s="21">
        <f>(F61*0.35)+(F62*0.15)</f>
        <v>6.7649999999999997</v>
      </c>
      <c r="I61" s="11">
        <v>1</v>
      </c>
      <c r="J61" s="11">
        <v>1</v>
      </c>
    </row>
    <row r="62" spans="1:15" x14ac:dyDescent="0.2">
      <c r="A62" s="33"/>
      <c r="B62" t="s">
        <v>15</v>
      </c>
      <c r="C62" s="7" t="s">
        <v>43</v>
      </c>
      <c r="D62" s="7" t="s">
        <v>44</v>
      </c>
      <c r="E62" s="12" t="str">
        <f>"525960169"</f>
        <v>525960169</v>
      </c>
      <c r="F62" s="8">
        <v>19.2</v>
      </c>
      <c r="G62" s="22"/>
      <c r="I62" s="11">
        <v>1</v>
      </c>
      <c r="J62" s="11">
        <v>1</v>
      </c>
    </row>
    <row r="63" spans="1:15" x14ac:dyDescent="0.2">
      <c r="A63" s="23" t="s">
        <v>130</v>
      </c>
      <c r="B63" s="5" t="s">
        <v>74</v>
      </c>
      <c r="C63" s="5" t="s">
        <v>119</v>
      </c>
      <c r="D63" s="5" t="s">
        <v>120</v>
      </c>
      <c r="E63" s="13">
        <v>536449200</v>
      </c>
      <c r="F63" s="6">
        <v>30.2</v>
      </c>
      <c r="G63" s="21">
        <f>(F63*0.35)+(F64*0.15)</f>
        <v>17.094999999999999</v>
      </c>
      <c r="I63" s="4">
        <v>1</v>
      </c>
      <c r="J63" s="11">
        <v>0</v>
      </c>
    </row>
    <row r="64" spans="1:15" x14ac:dyDescent="0.2">
      <c r="A64" s="24"/>
      <c r="B64" s="7" t="s">
        <v>74</v>
      </c>
      <c r="C64" s="7" t="s">
        <v>121</v>
      </c>
      <c r="D64" s="7" t="s">
        <v>122</v>
      </c>
      <c r="E64" s="7">
        <v>538901350</v>
      </c>
      <c r="F64" s="8">
        <v>43.5</v>
      </c>
      <c r="G64" s="22"/>
      <c r="I64" s="11">
        <v>1</v>
      </c>
      <c r="J64" s="11">
        <v>1</v>
      </c>
    </row>
    <row r="65" spans="1:10" x14ac:dyDescent="0.2">
      <c r="A65" s="24"/>
      <c r="B65" s="5"/>
      <c r="C65" s="5"/>
      <c r="D65" s="5"/>
      <c r="E65" s="13"/>
      <c r="F65" s="6"/>
      <c r="G65" s="21"/>
      <c r="J65" s="11"/>
    </row>
    <row r="66" spans="1:10" x14ac:dyDescent="0.2">
      <c r="A66" s="25"/>
      <c r="B66" s="7"/>
      <c r="C66" s="7"/>
      <c r="D66" s="7"/>
      <c r="E66" s="7"/>
      <c r="F66" s="8"/>
      <c r="G66" s="22"/>
      <c r="J66" s="11"/>
    </row>
    <row r="68" spans="1:10" ht="19" x14ac:dyDescent="0.2">
      <c r="G68" s="20" t="s">
        <v>131</v>
      </c>
      <c r="H68" s="4">
        <v>7</v>
      </c>
      <c r="I68" s="4">
        <f>SUM(I7:I66)</f>
        <v>51</v>
      </c>
      <c r="J68" s="4">
        <f>SUM(J7:J66)</f>
        <v>34</v>
      </c>
    </row>
  </sheetData>
  <mergeCells count="48">
    <mergeCell ref="G63:G64"/>
    <mergeCell ref="G51:G52"/>
    <mergeCell ref="G61:G62"/>
    <mergeCell ref="A55:A58"/>
    <mergeCell ref="G29:G30"/>
    <mergeCell ref="G47:G48"/>
    <mergeCell ref="A59:A62"/>
    <mergeCell ref="G37:G38"/>
    <mergeCell ref="G45:G46"/>
    <mergeCell ref="A39:A42"/>
    <mergeCell ref="A43:A46"/>
    <mergeCell ref="A47:A50"/>
    <mergeCell ref="A51:A54"/>
    <mergeCell ref="G55:G56"/>
    <mergeCell ref="G57:G58"/>
    <mergeCell ref="O47:O48"/>
    <mergeCell ref="O49:O50"/>
    <mergeCell ref="G53:G54"/>
    <mergeCell ref="G25:G26"/>
    <mergeCell ref="G41:G42"/>
    <mergeCell ref="G33:G34"/>
    <mergeCell ref="G15:G16"/>
    <mergeCell ref="G27:G28"/>
    <mergeCell ref="G21:G22"/>
    <mergeCell ref="G59:G60"/>
    <mergeCell ref="G17:G18"/>
    <mergeCell ref="G43:G44"/>
    <mergeCell ref="G39:G40"/>
    <mergeCell ref="G35:G36"/>
    <mergeCell ref="G19:G20"/>
    <mergeCell ref="G31:G32"/>
    <mergeCell ref="G23:G24"/>
    <mergeCell ref="G49:G50"/>
    <mergeCell ref="A63:A66"/>
    <mergeCell ref="G65:G66"/>
    <mergeCell ref="A1:I1"/>
    <mergeCell ref="A7:A10"/>
    <mergeCell ref="A11:A14"/>
    <mergeCell ref="A15:A18"/>
    <mergeCell ref="A19:A22"/>
    <mergeCell ref="G7:G8"/>
    <mergeCell ref="A23:A26"/>
    <mergeCell ref="A27:A30"/>
    <mergeCell ref="A31:A34"/>
    <mergeCell ref="A35:A38"/>
    <mergeCell ref="G9:G10"/>
    <mergeCell ref="G11:G12"/>
    <mergeCell ref="G13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jutier</dc:creator>
  <cp:lastModifiedBy>arnaud jutier</cp:lastModifiedBy>
  <dcterms:created xsi:type="dcterms:W3CDTF">2024-04-27T13:06:25Z</dcterms:created>
  <dcterms:modified xsi:type="dcterms:W3CDTF">2024-05-03T11:26:30Z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33f31a-a91f-4b93-bbcd-5ddf027d1ae6_Enabled">
    <vt:lpwstr>true</vt:lpwstr>
  </property>
  <property fmtid="{D5CDD505-2E9C-101B-9397-08002B2CF9AE}" pid="3" name="MSIP_Label_4333f31a-a91f-4b93-bbcd-5ddf027d1ae6_SetDate">
    <vt:lpwstr>2024-04-29T08:44:21Z</vt:lpwstr>
  </property>
  <property fmtid="{D5CDD505-2E9C-101B-9397-08002B2CF9AE}" pid="4" name="MSIP_Label_4333f31a-a91f-4b93-bbcd-5ddf027d1ae6_Method">
    <vt:lpwstr>Standard</vt:lpwstr>
  </property>
  <property fmtid="{D5CDD505-2E9C-101B-9397-08002B2CF9AE}" pid="5" name="MSIP_Label_4333f31a-a91f-4b93-bbcd-5ddf027d1ae6_Name">
    <vt:lpwstr>C0</vt:lpwstr>
  </property>
  <property fmtid="{D5CDD505-2E9C-101B-9397-08002B2CF9AE}" pid="6" name="MSIP_Label_4333f31a-a91f-4b93-bbcd-5ddf027d1ae6_SiteId">
    <vt:lpwstr>f7e1e464-7e4d-4e93-9f42-de95ee7dcd32</vt:lpwstr>
  </property>
  <property fmtid="{D5CDD505-2E9C-101B-9397-08002B2CF9AE}" pid="7" name="MSIP_Label_4333f31a-a91f-4b93-bbcd-5ddf027d1ae6_ActionId">
    <vt:lpwstr>bc0fdd7f-c995-43d4-a0dd-1707558d9728</vt:lpwstr>
  </property>
  <property fmtid="{D5CDD505-2E9C-101B-9397-08002B2CF9AE}" pid="8" name="MSIP_Label_4333f31a-a91f-4b93-bbcd-5ddf027d1ae6_ContentBits">
    <vt:lpwstr>0</vt:lpwstr>
  </property>
</Properties>
</file>