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2"/>
  </bookViews>
  <sheets>
    <sheet name="Série 1" sheetId="1" r:id="rId1"/>
    <sheet name="Série 2" sheetId="2" r:id="rId2"/>
    <sheet name="Finale" sheetId="3" r:id="rId3"/>
    <sheet name="Feuil2" sheetId="4" r:id="rId4"/>
  </sheets>
  <definedNames/>
  <calcPr fullCalcOnLoad="1"/>
</workbook>
</file>

<file path=xl/comments1.xml><?xml version="1.0" encoding="utf-8"?>
<comments xmlns="http://schemas.openxmlformats.org/spreadsheetml/2006/main">
  <authors>
    <author>Sylvain DIONNET</author>
  </authors>
  <commentList>
    <comment ref="C7" authorId="0">
      <text>
        <r>
          <rPr>
            <b/>
            <sz val="11"/>
            <rFont val="Tahoma"/>
            <family val="2"/>
          </rPr>
          <t>Au format suivant :
25:12,15
correspondant à 25 mn 12 secondes et 15/100ème</t>
        </r>
      </text>
    </comment>
  </commentList>
</comments>
</file>

<file path=xl/comments2.xml><?xml version="1.0" encoding="utf-8"?>
<comments xmlns="http://schemas.openxmlformats.org/spreadsheetml/2006/main">
  <authors>
    <author>Sylvain DIONNET</author>
  </authors>
  <commentList>
    <comment ref="C11" authorId="0">
      <text>
        <r>
          <rPr>
            <b/>
            <sz val="11"/>
            <rFont val="Tahoma"/>
            <family val="2"/>
          </rPr>
          <t>Au format suivant :
25:12,15
correspondant à 25 mn 12 secondes et 15/100ème</t>
        </r>
      </text>
    </comment>
  </commentList>
</comments>
</file>

<file path=xl/comments3.xml><?xml version="1.0" encoding="utf-8"?>
<comments xmlns="http://schemas.openxmlformats.org/spreadsheetml/2006/main">
  <authors>
    <author>Sylvain DIONNET</author>
  </authors>
  <commentList>
    <comment ref="C7" authorId="0">
      <text>
        <r>
          <rPr>
            <b/>
            <sz val="11"/>
            <rFont val="Tahoma"/>
            <family val="2"/>
          </rPr>
          <t>Au format suivant :
25:12,15
correspondant à 25 mn 12 secondes et 15/100ème</t>
        </r>
      </text>
    </comment>
  </commentList>
</comments>
</file>

<file path=xl/sharedStrings.xml><?xml version="1.0" encoding="utf-8"?>
<sst xmlns="http://schemas.openxmlformats.org/spreadsheetml/2006/main" count="331" uniqueCount="114">
  <si>
    <t>Place</t>
  </si>
  <si>
    <t>Dossard</t>
  </si>
  <si>
    <t>Temps</t>
  </si>
  <si>
    <t>Moyenne</t>
  </si>
  <si>
    <t>Cycliste</t>
  </si>
  <si>
    <t>NOM Prénom</t>
  </si>
  <si>
    <t>Club</t>
  </si>
  <si>
    <t>Comité</t>
  </si>
  <si>
    <t>N°Licence</t>
  </si>
  <si>
    <t>Entraîneur</t>
  </si>
  <si>
    <t>en mn:ss,100ème</t>
  </si>
  <si>
    <t>km/h</t>
  </si>
  <si>
    <t>Conv.</t>
  </si>
  <si>
    <t>Creusot Cyclisme</t>
  </si>
  <si>
    <t>Bourgogne</t>
  </si>
  <si>
    <t>05 71 026 356</t>
  </si>
  <si>
    <t>CHATELUS Alban</t>
  </si>
  <si>
    <t>U.C.Digoin</t>
  </si>
  <si>
    <t>05 71 033 114</t>
  </si>
  <si>
    <t>FILIATRE Bernard</t>
  </si>
  <si>
    <t>DELAGNEAU Florian</t>
  </si>
  <si>
    <t>S.C.O.Dijon</t>
  </si>
  <si>
    <t>05 21 085 444</t>
  </si>
  <si>
    <t>DEREPAS David</t>
  </si>
  <si>
    <t>ADEAF Pro Dialog</t>
  </si>
  <si>
    <t>05 21 002 005</t>
  </si>
  <si>
    <t>BUFFET Michel</t>
  </si>
  <si>
    <t>GORICHON Antoine</t>
  </si>
  <si>
    <t>05 21 085 443</t>
  </si>
  <si>
    <t>LEROY Olivier</t>
  </si>
  <si>
    <t>Dijon Sport Cycliste</t>
  </si>
  <si>
    <t>05 21 115 009</t>
  </si>
  <si>
    <t>PERSYN Raymond</t>
  </si>
  <si>
    <t>RULLIERE Melvin</t>
  </si>
  <si>
    <t>05 21 085 440</t>
  </si>
  <si>
    <t>CLERE Emilien</t>
  </si>
  <si>
    <t>UV Aube Champagne Charlott</t>
  </si>
  <si>
    <t>07 10 007 145</t>
  </si>
  <si>
    <t>TOSCANO François</t>
  </si>
  <si>
    <t>KNEISKY Martial</t>
  </si>
  <si>
    <t>V.C Ornans</t>
  </si>
  <si>
    <t>Franche Comté</t>
  </si>
  <si>
    <t>11 25 015 217</t>
  </si>
  <si>
    <t>ANDERSON Dominique</t>
  </si>
  <si>
    <t>Ile-de-France</t>
  </si>
  <si>
    <t>12 78 216 073</t>
  </si>
  <si>
    <t>PACHECO Marc</t>
  </si>
  <si>
    <t>GAUDILLAT Antoine</t>
  </si>
  <si>
    <t>AS Corbeil-Essonnes</t>
  </si>
  <si>
    <t>12 91 302 209</t>
  </si>
  <si>
    <t>GAUDILLAT Alain</t>
  </si>
  <si>
    <t>DAENINCK Benoit</t>
  </si>
  <si>
    <t>CC Nogent Sur Oise</t>
  </si>
  <si>
    <t>Picardie</t>
  </si>
  <si>
    <t>19 60 037 497</t>
  </si>
  <si>
    <t>DE RAET André</t>
  </si>
  <si>
    <t>ESTEVES Aurélien</t>
  </si>
  <si>
    <t>Vineuil Sport Cyclisme 41</t>
  </si>
  <si>
    <t>Région Centre</t>
  </si>
  <si>
    <t>18 41 065 203</t>
  </si>
  <si>
    <t>RACAULT Ludovic</t>
  </si>
  <si>
    <t>18 41 065 234</t>
  </si>
  <si>
    <t>SIMON Cyril</t>
  </si>
  <si>
    <t>BUFFET Mickael</t>
  </si>
  <si>
    <t>Cofidis</t>
  </si>
  <si>
    <t>Rhones ALPES</t>
  </si>
  <si>
    <t>26 69 002 001</t>
  </si>
  <si>
    <t>05 21 085 385</t>
  </si>
  <si>
    <t xml:space="preserve">AC Besançon </t>
  </si>
  <si>
    <t xml:space="preserve">VC Vaux en Vellin </t>
  </si>
  <si>
    <t xml:space="preserve">St Denis de l'Hôtel Cyclisme </t>
  </si>
  <si>
    <t xml:space="preserve">CC Braquet Abbatien </t>
  </si>
  <si>
    <t>05 21 085 317</t>
  </si>
  <si>
    <t xml:space="preserve">05 21 085 348 </t>
  </si>
  <si>
    <t>11 25 020 146</t>
  </si>
  <si>
    <t xml:space="preserve">05 21 085 375 </t>
  </si>
  <si>
    <t xml:space="preserve">11 25 034 387 </t>
  </si>
  <si>
    <t>24 69 059 315</t>
  </si>
  <si>
    <t xml:space="preserve">18 45 278 152 </t>
  </si>
  <si>
    <t>18 45 338 010</t>
  </si>
  <si>
    <t xml:space="preserve">24 69 059 315 </t>
  </si>
  <si>
    <t>BENETIERE Stéphane</t>
  </si>
  <si>
    <t>COLIN Georges</t>
  </si>
  <si>
    <t>Belgique</t>
  </si>
  <si>
    <t>FOUCHER Romuald</t>
  </si>
  <si>
    <t>CC Etupes</t>
  </si>
  <si>
    <t>Champagne Ardennes</t>
  </si>
  <si>
    <t>EC Vélizy 78</t>
  </si>
  <si>
    <t>ab</t>
  </si>
  <si>
    <t xml:space="preserve">à 2 tours </t>
  </si>
  <si>
    <t xml:space="preserve">à 5 tours </t>
  </si>
  <si>
    <t xml:space="preserve">à 6 tours </t>
  </si>
  <si>
    <t xml:space="preserve">à 13 tours </t>
  </si>
  <si>
    <t xml:space="preserve">à 3 tours </t>
  </si>
  <si>
    <t xml:space="preserve">à 7 tours </t>
  </si>
  <si>
    <t xml:space="preserve">à 10 tours </t>
  </si>
  <si>
    <t xml:space="preserve">à 4 tours </t>
  </si>
  <si>
    <t xml:space="preserve">à 5  tours </t>
  </si>
  <si>
    <t>Classement de la Finale</t>
  </si>
  <si>
    <t>Série 1    CLASSEMENT</t>
  </si>
  <si>
    <t>Série 2   CLASSEMENT</t>
  </si>
  <si>
    <t>V.C. Ornans</t>
  </si>
  <si>
    <t>ADEAF Prodialog</t>
  </si>
  <si>
    <t xml:space="preserve">A.C. Besançon </t>
  </si>
  <si>
    <t>S.C.O. Dijon</t>
  </si>
  <si>
    <t>A.S. Corbeil-Essonnes</t>
  </si>
  <si>
    <t>C.C. Nogent sur Oise</t>
  </si>
  <si>
    <t>C.C. Etupes</t>
  </si>
  <si>
    <t>U.C. Digoin</t>
  </si>
  <si>
    <t>E.C. Vélizy 78</t>
  </si>
  <si>
    <t>U.V. Aube Champagne Charlott</t>
  </si>
  <si>
    <t xml:space="preserve">V.C. Vaulx en Velin </t>
  </si>
  <si>
    <t>FILIATRE Michel</t>
  </si>
  <si>
    <t xml:space="preserve">C.C. Braquet Abbatien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</si>
</sst>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mm:ss.0;@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4"/>
      <name val="Arial Rounded MT Bold"/>
      <family val="2"/>
    </font>
    <font>
      <i/>
      <sz val="10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571500</xdr:colOff>
      <xdr:row>0</xdr:row>
      <xdr:rowOff>95250</xdr:rowOff>
    </xdr:from>
    <xdr:to>
      <xdr:col>10</xdr:col>
      <xdr:colOff>180975</xdr:colOff>
      <xdr:row>0</xdr:row>
      <xdr:rowOff>828675</xdr:rowOff>
    </xdr:to>
    <xdr:sp>
      <xdr:nvSpPr>
        <xdr:cNvPr id="1" name="WordArt 1"/>
        <xdr:cNvSpPr>
          <a:spLocks/>
        </xdr:cNvSpPr>
      </xdr:nvSpPr>
      <xdr:spPr>
        <a:xfrm>
          <a:off x="2371725" y="95250"/>
          <a:ext cx="685800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Championnat de Francede Demi-Fond</a:t>
          </a:r>
        </a:p>
      </xdr:txBody>
    </xdr:sp>
    <xdr:clientData/>
  </xdr:twoCellAnchor>
  <xdr:twoCellAnchor editAs="absolute">
    <xdr:from>
      <xdr:col>5</xdr:col>
      <xdr:colOff>400050</xdr:colOff>
      <xdr:row>0</xdr:row>
      <xdr:rowOff>990600</xdr:rowOff>
    </xdr:from>
    <xdr:to>
      <xdr:col>9</xdr:col>
      <xdr:colOff>904875</xdr:colOff>
      <xdr:row>0</xdr:row>
      <xdr:rowOff>1419225</xdr:rowOff>
    </xdr:to>
    <xdr:sp>
      <xdr:nvSpPr>
        <xdr:cNvPr id="2" name="WordArt 2"/>
        <xdr:cNvSpPr>
          <a:spLocks/>
        </xdr:cNvSpPr>
      </xdr:nvSpPr>
      <xdr:spPr>
        <a:xfrm>
          <a:off x="2962275" y="990600"/>
          <a:ext cx="56102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Samedi 16 juin 2012Stade Vélodrome I. Thivrier</a:t>
          </a:r>
        </a:p>
      </xdr:txBody>
    </xdr:sp>
    <xdr:clientData/>
  </xdr:twoCellAnchor>
  <xdr:twoCellAnchor>
    <xdr:from>
      <xdr:col>0</xdr:col>
      <xdr:colOff>219075</xdr:colOff>
      <xdr:row>0</xdr:row>
      <xdr:rowOff>438150</xdr:rowOff>
    </xdr:from>
    <xdr:to>
      <xdr:col>4</xdr:col>
      <xdr:colOff>409575</xdr:colOff>
      <xdr:row>0</xdr:row>
      <xdr:rowOff>1400175</xdr:rowOff>
    </xdr:to>
    <xdr:pic>
      <xdr:nvPicPr>
        <xdr:cNvPr id="3" name="Picture 12" descr="logo-F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38150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0</xdr:row>
      <xdr:rowOff>142875</xdr:rowOff>
    </xdr:from>
    <xdr:to>
      <xdr:col>12</xdr:col>
      <xdr:colOff>781050</xdr:colOff>
      <xdr:row>0</xdr:row>
      <xdr:rowOff>1543050</xdr:rowOff>
    </xdr:to>
    <xdr:pic>
      <xdr:nvPicPr>
        <xdr:cNvPr id="4" name="Picture 22" descr="logo BE 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142875"/>
          <a:ext cx="12573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0</xdr:row>
      <xdr:rowOff>1438275</xdr:rowOff>
    </xdr:from>
    <xdr:to>
      <xdr:col>8</xdr:col>
      <xdr:colOff>657225</xdr:colOff>
      <xdr:row>0</xdr:row>
      <xdr:rowOff>2276475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438275"/>
          <a:ext cx="1666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571500</xdr:colOff>
      <xdr:row>0</xdr:row>
      <xdr:rowOff>95250</xdr:rowOff>
    </xdr:from>
    <xdr:to>
      <xdr:col>10</xdr:col>
      <xdr:colOff>790575</xdr:colOff>
      <xdr:row>0</xdr:row>
      <xdr:rowOff>828675</xdr:rowOff>
    </xdr:to>
    <xdr:sp>
      <xdr:nvSpPr>
        <xdr:cNvPr id="1" name="WordArt 1"/>
        <xdr:cNvSpPr>
          <a:spLocks/>
        </xdr:cNvSpPr>
      </xdr:nvSpPr>
      <xdr:spPr>
        <a:xfrm>
          <a:off x="2371725" y="95250"/>
          <a:ext cx="685800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Championnat de Francede Demi-Fond</a:t>
          </a:r>
        </a:p>
      </xdr:txBody>
    </xdr:sp>
    <xdr:clientData/>
  </xdr:twoCellAnchor>
  <xdr:twoCellAnchor editAs="absolute">
    <xdr:from>
      <xdr:col>5</xdr:col>
      <xdr:colOff>400050</xdr:colOff>
      <xdr:row>0</xdr:row>
      <xdr:rowOff>990600</xdr:rowOff>
    </xdr:from>
    <xdr:to>
      <xdr:col>10</xdr:col>
      <xdr:colOff>133350</xdr:colOff>
      <xdr:row>0</xdr:row>
      <xdr:rowOff>1419225</xdr:rowOff>
    </xdr:to>
    <xdr:sp>
      <xdr:nvSpPr>
        <xdr:cNvPr id="2" name="WordArt 2"/>
        <xdr:cNvSpPr>
          <a:spLocks/>
        </xdr:cNvSpPr>
      </xdr:nvSpPr>
      <xdr:spPr>
        <a:xfrm>
          <a:off x="2962275" y="990600"/>
          <a:ext cx="56102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Samedi 16 juin 2012Stade Vélodrome I. Thivrier</a:t>
          </a:r>
        </a:p>
      </xdr:txBody>
    </xdr:sp>
    <xdr:clientData/>
  </xdr:twoCellAnchor>
  <xdr:twoCellAnchor>
    <xdr:from>
      <xdr:col>0</xdr:col>
      <xdr:colOff>276225</xdr:colOff>
      <xdr:row>0</xdr:row>
      <xdr:rowOff>590550</xdr:rowOff>
    </xdr:from>
    <xdr:to>
      <xdr:col>4</xdr:col>
      <xdr:colOff>466725</xdr:colOff>
      <xdr:row>0</xdr:row>
      <xdr:rowOff>1552575</xdr:rowOff>
    </xdr:to>
    <xdr:pic>
      <xdr:nvPicPr>
        <xdr:cNvPr id="3" name="Picture 12" descr="logo-F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0550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0</xdr:row>
      <xdr:rowOff>133350</xdr:rowOff>
    </xdr:from>
    <xdr:to>
      <xdr:col>12</xdr:col>
      <xdr:colOff>895350</xdr:colOff>
      <xdr:row>0</xdr:row>
      <xdr:rowOff>1533525</xdr:rowOff>
    </xdr:to>
    <xdr:pic>
      <xdr:nvPicPr>
        <xdr:cNvPr id="4" name="Picture 22" descr="logo BE 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33350"/>
          <a:ext cx="12573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1476375</xdr:rowOff>
    </xdr:from>
    <xdr:to>
      <xdr:col>8</xdr:col>
      <xdr:colOff>685800</xdr:colOff>
      <xdr:row>0</xdr:row>
      <xdr:rowOff>2314575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1476375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571500</xdr:colOff>
      <xdr:row>0</xdr:row>
      <xdr:rowOff>95250</xdr:rowOff>
    </xdr:from>
    <xdr:to>
      <xdr:col>10</xdr:col>
      <xdr:colOff>523875</xdr:colOff>
      <xdr:row>0</xdr:row>
      <xdr:rowOff>828675</xdr:rowOff>
    </xdr:to>
    <xdr:sp>
      <xdr:nvSpPr>
        <xdr:cNvPr id="1" name="WordArt 1"/>
        <xdr:cNvSpPr>
          <a:spLocks/>
        </xdr:cNvSpPr>
      </xdr:nvSpPr>
      <xdr:spPr>
        <a:xfrm>
          <a:off x="2371725" y="95250"/>
          <a:ext cx="685800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Championnat de Francede Demi-Fond</a:t>
          </a:r>
        </a:p>
      </xdr:txBody>
    </xdr:sp>
    <xdr:clientData/>
  </xdr:twoCellAnchor>
  <xdr:twoCellAnchor editAs="absolute">
    <xdr:from>
      <xdr:col>5</xdr:col>
      <xdr:colOff>400050</xdr:colOff>
      <xdr:row>0</xdr:row>
      <xdr:rowOff>990600</xdr:rowOff>
    </xdr:from>
    <xdr:to>
      <xdr:col>9</xdr:col>
      <xdr:colOff>1238250</xdr:colOff>
      <xdr:row>0</xdr:row>
      <xdr:rowOff>1419225</xdr:rowOff>
    </xdr:to>
    <xdr:sp>
      <xdr:nvSpPr>
        <xdr:cNvPr id="2" name="WordArt 2"/>
        <xdr:cNvSpPr>
          <a:spLocks/>
        </xdr:cNvSpPr>
      </xdr:nvSpPr>
      <xdr:spPr>
        <a:xfrm>
          <a:off x="2962275" y="990600"/>
          <a:ext cx="56007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Samedi 16 juin 2012Stade Vélodrome I. Thivrier</a:t>
          </a:r>
        </a:p>
      </xdr:txBody>
    </xdr:sp>
    <xdr:clientData/>
  </xdr:twoCellAnchor>
  <xdr:twoCellAnchor>
    <xdr:from>
      <xdr:col>0</xdr:col>
      <xdr:colOff>228600</xdr:colOff>
      <xdr:row>0</xdr:row>
      <xdr:rowOff>561975</xdr:rowOff>
    </xdr:from>
    <xdr:to>
      <xdr:col>4</xdr:col>
      <xdr:colOff>419100</xdr:colOff>
      <xdr:row>0</xdr:row>
      <xdr:rowOff>1524000</xdr:rowOff>
    </xdr:to>
    <xdr:pic>
      <xdr:nvPicPr>
        <xdr:cNvPr id="3" name="Picture 12" descr="logo-F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61975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1905000</xdr:rowOff>
    </xdr:from>
    <xdr:to>
      <xdr:col>8</xdr:col>
      <xdr:colOff>828675</xdr:colOff>
      <xdr:row>1</xdr:row>
      <xdr:rowOff>304800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905000"/>
          <a:ext cx="1457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0</xdr:row>
      <xdr:rowOff>314325</xdr:rowOff>
    </xdr:from>
    <xdr:to>
      <xdr:col>12</xdr:col>
      <xdr:colOff>581025</xdr:colOff>
      <xdr:row>0</xdr:row>
      <xdr:rowOff>1714500</xdr:rowOff>
    </xdr:to>
    <xdr:pic>
      <xdr:nvPicPr>
        <xdr:cNvPr id="5" name="Picture 22" descr="logo BE 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314325"/>
          <a:ext cx="12668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showGridLines="0" zoomScale="84" zoomScaleNormal="84" zoomScalePageLayoutView="0" workbookViewId="0" topLeftCell="A2">
      <selection activeCell="I13" sqref="I13"/>
    </sheetView>
  </sheetViews>
  <sheetFormatPr defaultColWidth="11.421875" defaultRowHeight="12.75"/>
  <cols>
    <col min="1" max="1" width="5.8515625" style="0" bestFit="1" customWidth="1"/>
    <col min="2" max="2" width="8.00390625" style="0" bestFit="1" customWidth="1"/>
    <col min="3" max="3" width="13.140625" style="0" bestFit="1" customWidth="1"/>
    <col min="4" max="4" width="13.140625" style="0" hidden="1" customWidth="1"/>
    <col min="6" max="6" width="20.7109375" style="0" customWidth="1"/>
    <col min="7" max="7" width="24.00390625" style="0" customWidth="1"/>
    <col min="8" max="8" width="16.140625" style="0" customWidth="1"/>
    <col min="9" max="9" width="15.7109375" style="0" customWidth="1"/>
    <col min="10" max="10" width="20.7109375" style="0" customWidth="1"/>
    <col min="11" max="11" width="24.7109375" style="0" customWidth="1"/>
    <col min="13" max="13" width="15.7109375" style="0" customWidth="1"/>
  </cols>
  <sheetData>
    <row r="1" ht="192" customHeight="1" thickBot="1"/>
    <row r="2" spans="1:13" ht="18">
      <c r="A2" s="36" t="s">
        <v>99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6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12.75">
      <c r="A4" s="10" t="s">
        <v>0</v>
      </c>
      <c r="B4" s="11" t="s">
        <v>1</v>
      </c>
      <c r="C4" s="11" t="s">
        <v>2</v>
      </c>
      <c r="D4" s="11" t="s">
        <v>12</v>
      </c>
      <c r="E4" s="11" t="s">
        <v>3</v>
      </c>
      <c r="F4" s="34" t="s">
        <v>4</v>
      </c>
      <c r="G4" s="34"/>
      <c r="H4" s="34"/>
      <c r="I4" s="34"/>
      <c r="J4" s="34" t="s">
        <v>9</v>
      </c>
      <c r="K4" s="34"/>
      <c r="L4" s="34"/>
      <c r="M4" s="35"/>
    </row>
    <row r="5" spans="1:13" ht="12.75">
      <c r="A5" s="1"/>
      <c r="B5" s="2"/>
      <c r="C5" s="9" t="s">
        <v>10</v>
      </c>
      <c r="D5" s="9"/>
      <c r="E5" s="2" t="s">
        <v>11</v>
      </c>
      <c r="F5" s="11" t="s">
        <v>5</v>
      </c>
      <c r="G5" s="14" t="s">
        <v>6</v>
      </c>
      <c r="H5" s="14" t="s">
        <v>7</v>
      </c>
      <c r="I5" s="14" t="s">
        <v>8</v>
      </c>
      <c r="J5" s="11" t="s">
        <v>5</v>
      </c>
      <c r="K5" s="14" t="s">
        <v>6</v>
      </c>
      <c r="L5" s="14" t="s">
        <v>7</v>
      </c>
      <c r="M5" s="15" t="s">
        <v>8</v>
      </c>
    </row>
    <row r="6" spans="1:13" ht="39.75" customHeight="1">
      <c r="A6" s="12">
        <v>1</v>
      </c>
      <c r="B6" s="2">
        <v>4</v>
      </c>
      <c r="C6" s="16">
        <v>0.01943287037037037</v>
      </c>
      <c r="D6" s="20">
        <f aca="true" t="shared" si="0" ref="D6:D14">IF(ISBLANK($C6),"",($C6-INT($C6))*24)</f>
        <v>0.4663888888888889</v>
      </c>
      <c r="E6" s="22">
        <f>IF(ISBLANK($C6),"",29.815/$D6)</f>
        <v>63.927337701012505</v>
      </c>
      <c r="F6" s="26" t="s">
        <v>23</v>
      </c>
      <c r="G6" s="26" t="s">
        <v>102</v>
      </c>
      <c r="H6" s="26" t="s">
        <v>14</v>
      </c>
      <c r="I6" s="26" t="s">
        <v>25</v>
      </c>
      <c r="J6" s="26" t="s">
        <v>26</v>
      </c>
      <c r="K6" s="27" t="s">
        <v>103</v>
      </c>
      <c r="L6" s="27"/>
      <c r="M6" s="27" t="s">
        <v>74</v>
      </c>
    </row>
    <row r="7" spans="1:13" ht="39.75" customHeight="1">
      <c r="A7" s="12">
        <v>2</v>
      </c>
      <c r="B7" s="2">
        <v>1</v>
      </c>
      <c r="C7" s="16">
        <v>0.01972222222222222</v>
      </c>
      <c r="D7" s="20">
        <f t="shared" si="0"/>
        <v>0.4733333333333333</v>
      </c>
      <c r="E7" s="22">
        <f>IF(ISBLANK($C7),"",29.815/$D7)</f>
        <v>62.98943661971832</v>
      </c>
      <c r="F7" s="26" t="s">
        <v>81</v>
      </c>
      <c r="G7" s="26" t="s">
        <v>13</v>
      </c>
      <c r="H7" s="26" t="s">
        <v>14</v>
      </c>
      <c r="I7" s="26" t="s">
        <v>15</v>
      </c>
      <c r="J7" s="26" t="s">
        <v>82</v>
      </c>
      <c r="K7" s="26" t="s">
        <v>104</v>
      </c>
      <c r="L7" s="27"/>
      <c r="M7" s="27" t="s">
        <v>67</v>
      </c>
    </row>
    <row r="8" spans="1:13" ht="39.75" customHeight="1">
      <c r="A8" s="12">
        <v>3</v>
      </c>
      <c r="B8" s="2">
        <v>11</v>
      </c>
      <c r="C8" s="16" t="s">
        <v>89</v>
      </c>
      <c r="D8" s="20" t="e">
        <f t="shared" si="0"/>
        <v>#VALUE!</v>
      </c>
      <c r="E8" s="22"/>
      <c r="F8" s="26" t="s">
        <v>47</v>
      </c>
      <c r="G8" s="26" t="s">
        <v>105</v>
      </c>
      <c r="H8" s="26" t="s">
        <v>44</v>
      </c>
      <c r="I8" s="26" t="s">
        <v>49</v>
      </c>
      <c r="J8" s="26" t="s">
        <v>50</v>
      </c>
      <c r="K8" s="27" t="s">
        <v>70</v>
      </c>
      <c r="L8" s="27"/>
      <c r="M8" s="27" t="s">
        <v>78</v>
      </c>
    </row>
    <row r="9" spans="1:13" ht="39.75" customHeight="1">
      <c r="A9" s="12">
        <v>4</v>
      </c>
      <c r="B9" s="2">
        <v>13</v>
      </c>
      <c r="C9" s="16" t="s">
        <v>89</v>
      </c>
      <c r="D9" s="20" t="e">
        <f t="shared" si="0"/>
        <v>#VALUE!</v>
      </c>
      <c r="E9" s="22"/>
      <c r="F9" s="26" t="s">
        <v>56</v>
      </c>
      <c r="G9" s="26" t="s">
        <v>57</v>
      </c>
      <c r="H9" s="26" t="s">
        <v>58</v>
      </c>
      <c r="I9" s="26" t="s">
        <v>59</v>
      </c>
      <c r="J9" s="26" t="s">
        <v>62</v>
      </c>
      <c r="K9" s="27" t="s">
        <v>71</v>
      </c>
      <c r="L9" s="27"/>
      <c r="M9" s="27" t="s">
        <v>79</v>
      </c>
    </row>
    <row r="10" spans="1:13" ht="39.75" customHeight="1">
      <c r="A10" s="12">
        <v>5</v>
      </c>
      <c r="B10" s="2">
        <v>9</v>
      </c>
      <c r="C10" s="16" t="s">
        <v>89</v>
      </c>
      <c r="D10" s="20" t="e">
        <f t="shared" si="0"/>
        <v>#VALUE!</v>
      </c>
      <c r="E10" s="22"/>
      <c r="F10" s="26" t="s">
        <v>39</v>
      </c>
      <c r="G10" s="26" t="s">
        <v>101</v>
      </c>
      <c r="H10" s="26" t="s">
        <v>41</v>
      </c>
      <c r="I10" s="26" t="s">
        <v>42</v>
      </c>
      <c r="J10" s="26" t="s">
        <v>32</v>
      </c>
      <c r="K10" s="27" t="s">
        <v>83</v>
      </c>
      <c r="L10" s="27"/>
      <c r="M10" s="27"/>
    </row>
    <row r="11" spans="1:13" ht="39.75" customHeight="1">
      <c r="A11" s="12" t="s">
        <v>88</v>
      </c>
      <c r="B11" s="2">
        <v>7</v>
      </c>
      <c r="C11" s="16"/>
      <c r="D11" s="20">
        <f t="shared" si="0"/>
      </c>
      <c r="E11" s="22">
        <f>IF(ISBLANK($C11),"",29.815/$D11)</f>
      </c>
      <c r="F11" s="26" t="s">
        <v>33</v>
      </c>
      <c r="G11" s="26" t="s">
        <v>104</v>
      </c>
      <c r="H11" s="26" t="s">
        <v>14</v>
      </c>
      <c r="I11" s="26" t="s">
        <v>34</v>
      </c>
      <c r="J11" s="26" t="s">
        <v>19</v>
      </c>
      <c r="K11" s="27" t="s">
        <v>104</v>
      </c>
      <c r="L11" s="27"/>
      <c r="M11" s="27" t="s">
        <v>75</v>
      </c>
    </row>
    <row r="12" spans="1:13" ht="39.75" customHeight="1">
      <c r="A12" s="12"/>
      <c r="B12" s="2"/>
      <c r="C12" s="16"/>
      <c r="D12" s="20">
        <f t="shared" si="0"/>
      </c>
      <c r="E12" s="22">
        <f>IF(ISBLANK($C12),"",29.815/$D12)</f>
      </c>
      <c r="F12" s="2"/>
      <c r="G12" s="2"/>
      <c r="H12" s="2"/>
      <c r="I12" s="2"/>
      <c r="J12" s="2"/>
      <c r="K12" s="2"/>
      <c r="L12" s="2"/>
      <c r="M12" s="3"/>
    </row>
    <row r="13" spans="1:13" ht="39.75" customHeight="1">
      <c r="A13" s="12"/>
      <c r="B13" s="2"/>
      <c r="C13" s="16"/>
      <c r="D13" s="20">
        <f t="shared" si="0"/>
      </c>
      <c r="E13" s="22">
        <f>IF(ISBLANK($C13),"",29.815/$D13)</f>
      </c>
      <c r="F13" s="2"/>
      <c r="G13" s="2"/>
      <c r="H13" s="2"/>
      <c r="I13" s="2"/>
      <c r="J13" s="2"/>
      <c r="K13" s="2"/>
      <c r="L13" s="2"/>
      <c r="M13" s="3"/>
    </row>
    <row r="14" spans="1:13" ht="39.75" customHeight="1" thickBot="1">
      <c r="A14" s="13"/>
      <c r="B14" s="4"/>
      <c r="C14" s="17"/>
      <c r="D14" s="21">
        <f t="shared" si="0"/>
      </c>
      <c r="E14" s="23">
        <f>IF(ISBLANK($C14),"",29.815/$D14)</f>
      </c>
      <c r="F14" s="4"/>
      <c r="G14" s="4"/>
      <c r="H14" s="4"/>
      <c r="I14" s="4"/>
      <c r="J14" s="4"/>
      <c r="K14" s="4"/>
      <c r="L14" s="4"/>
      <c r="M14" s="5"/>
    </row>
  </sheetData>
  <sheetProtection/>
  <mergeCells count="3">
    <mergeCell ref="F4:I4"/>
    <mergeCell ref="J4:M4"/>
    <mergeCell ref="A2:M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showGridLines="0" zoomScale="84" zoomScaleNormal="84" zoomScalePageLayoutView="0" workbookViewId="0" topLeftCell="A3">
      <selection activeCell="L7" sqref="L7"/>
    </sheetView>
  </sheetViews>
  <sheetFormatPr defaultColWidth="11.421875" defaultRowHeight="12.75"/>
  <cols>
    <col min="1" max="1" width="5.8515625" style="0" bestFit="1" customWidth="1"/>
    <col min="2" max="2" width="8.00390625" style="0" bestFit="1" customWidth="1"/>
    <col min="3" max="3" width="13.140625" style="0" bestFit="1" customWidth="1"/>
    <col min="4" max="4" width="13.140625" style="0" hidden="1" customWidth="1"/>
    <col min="6" max="6" width="20.7109375" style="0" customWidth="1"/>
    <col min="7" max="7" width="19.57421875" style="0" customWidth="1"/>
    <col min="9" max="9" width="15.7109375" style="0" customWidth="1"/>
    <col min="10" max="10" width="20.7109375" style="0" customWidth="1"/>
    <col min="11" max="11" width="17.140625" style="0" customWidth="1"/>
    <col min="13" max="13" width="15.7109375" style="0" customWidth="1"/>
  </cols>
  <sheetData>
    <row r="1" ht="192" customHeight="1" thickBot="1"/>
    <row r="2" spans="1:13" ht="18">
      <c r="A2" s="36" t="s">
        <v>100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6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12.75">
      <c r="A4" s="10" t="s">
        <v>0</v>
      </c>
      <c r="B4" s="11" t="s">
        <v>1</v>
      </c>
      <c r="C4" s="11" t="s">
        <v>2</v>
      </c>
      <c r="D4" s="11" t="s">
        <v>12</v>
      </c>
      <c r="E4" s="11" t="s">
        <v>3</v>
      </c>
      <c r="F4" s="34" t="s">
        <v>4</v>
      </c>
      <c r="G4" s="34"/>
      <c r="H4" s="34"/>
      <c r="I4" s="34"/>
      <c r="J4" s="34" t="s">
        <v>9</v>
      </c>
      <c r="K4" s="34"/>
      <c r="L4" s="34"/>
      <c r="M4" s="35"/>
    </row>
    <row r="5" spans="1:13" ht="12.75">
      <c r="A5" s="1"/>
      <c r="B5" s="2"/>
      <c r="C5" s="9" t="s">
        <v>10</v>
      </c>
      <c r="D5" s="9"/>
      <c r="E5" s="2" t="s">
        <v>11</v>
      </c>
      <c r="F5" s="11" t="s">
        <v>5</v>
      </c>
      <c r="G5" s="14" t="s">
        <v>6</v>
      </c>
      <c r="H5" s="14" t="s">
        <v>7</v>
      </c>
      <c r="I5" s="14" t="s">
        <v>8</v>
      </c>
      <c r="J5" s="11" t="s">
        <v>5</v>
      </c>
      <c r="K5" s="14" t="s">
        <v>6</v>
      </c>
      <c r="L5" s="14" t="s">
        <v>7</v>
      </c>
      <c r="M5" s="15" t="s">
        <v>8</v>
      </c>
    </row>
    <row r="6" spans="1:13" ht="39.75" customHeight="1">
      <c r="A6" s="12">
        <v>1</v>
      </c>
      <c r="B6" s="2">
        <v>12</v>
      </c>
      <c r="C6" s="16">
        <v>0.01871527777777778</v>
      </c>
      <c r="D6" s="20">
        <f aca="true" t="shared" si="0" ref="D6:D14">IF(ISBLANK($C6),"",($C6-INT($C6))*24)</f>
        <v>0.4491666666666667</v>
      </c>
      <c r="E6" s="22">
        <f>IF(ISBLANK($C6),"",29.815/$D6)</f>
        <v>66.37847866419294</v>
      </c>
      <c r="F6" s="26" t="s">
        <v>51</v>
      </c>
      <c r="G6" s="26" t="s">
        <v>106</v>
      </c>
      <c r="H6" s="26" t="s">
        <v>53</v>
      </c>
      <c r="I6" s="26" t="s">
        <v>54</v>
      </c>
      <c r="J6" s="26" t="s">
        <v>55</v>
      </c>
      <c r="K6" s="27" t="s">
        <v>83</v>
      </c>
      <c r="L6" s="27"/>
      <c r="M6" s="27"/>
    </row>
    <row r="7" spans="1:13" ht="39.75" customHeight="1">
      <c r="A7" s="12">
        <v>2</v>
      </c>
      <c r="B7" s="2">
        <v>5</v>
      </c>
      <c r="C7" s="16">
        <v>0.019016203703703705</v>
      </c>
      <c r="D7" s="20">
        <f t="shared" si="0"/>
        <v>0.45638888888888896</v>
      </c>
      <c r="E7" s="22">
        <f>IF(ISBLANK($C7),"",29.815/$D7)</f>
        <v>65.32805842970176</v>
      </c>
      <c r="F7" s="26" t="s">
        <v>27</v>
      </c>
      <c r="G7" s="26" t="s">
        <v>104</v>
      </c>
      <c r="H7" s="26" t="s">
        <v>14</v>
      </c>
      <c r="I7" s="26" t="s">
        <v>28</v>
      </c>
      <c r="J7" s="26" t="s">
        <v>19</v>
      </c>
      <c r="K7" s="27" t="s">
        <v>104</v>
      </c>
      <c r="L7" s="27"/>
      <c r="M7" s="27" t="s">
        <v>75</v>
      </c>
    </row>
    <row r="8" spans="1:13" ht="39.75" customHeight="1">
      <c r="A8" s="12">
        <v>3</v>
      </c>
      <c r="B8" s="2">
        <v>8</v>
      </c>
      <c r="C8" s="16" t="s">
        <v>89</v>
      </c>
      <c r="D8" s="20" t="e">
        <f t="shared" si="0"/>
        <v>#VALUE!</v>
      </c>
      <c r="E8" s="22"/>
      <c r="F8" s="26" t="s">
        <v>35</v>
      </c>
      <c r="G8" s="28" t="s">
        <v>110</v>
      </c>
      <c r="H8" s="28" t="s">
        <v>86</v>
      </c>
      <c r="I8" s="26" t="s">
        <v>37</v>
      </c>
      <c r="J8" s="26" t="s">
        <v>38</v>
      </c>
      <c r="K8" s="27" t="s">
        <v>107</v>
      </c>
      <c r="L8" s="27"/>
      <c r="M8" s="27" t="s">
        <v>76</v>
      </c>
    </row>
    <row r="9" spans="1:13" ht="39.75" customHeight="1">
      <c r="A9" s="12">
        <v>4</v>
      </c>
      <c r="B9" s="2">
        <v>3</v>
      </c>
      <c r="C9" s="16" t="s">
        <v>90</v>
      </c>
      <c r="D9" s="20" t="e">
        <f t="shared" si="0"/>
        <v>#VALUE!</v>
      </c>
      <c r="E9" s="22"/>
      <c r="F9" s="26" t="s">
        <v>20</v>
      </c>
      <c r="G9" s="26" t="s">
        <v>104</v>
      </c>
      <c r="H9" s="26" t="s">
        <v>14</v>
      </c>
      <c r="I9" s="26" t="s">
        <v>22</v>
      </c>
      <c r="J9" s="26" t="s">
        <v>84</v>
      </c>
      <c r="K9" s="26" t="s">
        <v>104</v>
      </c>
      <c r="L9" s="27"/>
      <c r="M9" s="27" t="s">
        <v>73</v>
      </c>
    </row>
    <row r="10" spans="1:13" ht="39.75" customHeight="1">
      <c r="A10" s="12">
        <v>5</v>
      </c>
      <c r="B10" s="2">
        <v>10</v>
      </c>
      <c r="C10" s="16" t="s">
        <v>91</v>
      </c>
      <c r="D10" s="20" t="e">
        <f t="shared" si="0"/>
        <v>#VALUE!</v>
      </c>
      <c r="E10" s="22"/>
      <c r="F10" s="26" t="s">
        <v>43</v>
      </c>
      <c r="G10" s="26" t="s">
        <v>109</v>
      </c>
      <c r="H10" s="26" t="s">
        <v>44</v>
      </c>
      <c r="I10" s="26" t="s">
        <v>45</v>
      </c>
      <c r="J10" s="26" t="s">
        <v>46</v>
      </c>
      <c r="K10" s="27" t="s">
        <v>111</v>
      </c>
      <c r="L10" s="27"/>
      <c r="M10" s="27" t="s">
        <v>77</v>
      </c>
    </row>
    <row r="11" spans="1:13" ht="39.75" customHeight="1">
      <c r="A11" s="12">
        <v>6</v>
      </c>
      <c r="B11" s="2">
        <v>2</v>
      </c>
      <c r="C11" s="16" t="s">
        <v>92</v>
      </c>
      <c r="D11" s="20" t="e">
        <f t="shared" si="0"/>
        <v>#VALUE!</v>
      </c>
      <c r="E11" s="22"/>
      <c r="F11" s="26" t="s">
        <v>16</v>
      </c>
      <c r="G11" s="26" t="s">
        <v>108</v>
      </c>
      <c r="H11" s="26" t="s">
        <v>14</v>
      </c>
      <c r="I11" s="26" t="s">
        <v>18</v>
      </c>
      <c r="J11" s="26" t="s">
        <v>112</v>
      </c>
      <c r="K11" s="26" t="s">
        <v>104</v>
      </c>
      <c r="L11" s="27"/>
      <c r="M11" s="27" t="s">
        <v>72</v>
      </c>
    </row>
    <row r="12" spans="1:13" ht="39.75" customHeight="1">
      <c r="A12" s="12"/>
      <c r="B12" s="2"/>
      <c r="C12" s="16"/>
      <c r="D12" s="20">
        <f t="shared" si="0"/>
      </c>
      <c r="E12" s="22">
        <f>IF(ISBLANK($C12),"",29.815/$D12)</f>
      </c>
      <c r="F12" s="2"/>
      <c r="G12" s="2"/>
      <c r="H12" s="2"/>
      <c r="I12" s="2"/>
      <c r="J12" s="2"/>
      <c r="K12" s="2"/>
      <c r="L12" s="2"/>
      <c r="M12" s="3"/>
    </row>
    <row r="13" spans="1:13" ht="39.75" customHeight="1">
      <c r="A13" s="12"/>
      <c r="B13" s="2"/>
      <c r="C13" s="16"/>
      <c r="D13" s="20">
        <f t="shared" si="0"/>
      </c>
      <c r="E13" s="22">
        <f>IF(ISBLANK($C13),"",29.815/$D13)</f>
      </c>
      <c r="F13" s="2"/>
      <c r="G13" s="2"/>
      <c r="H13" s="2"/>
      <c r="I13" s="2"/>
      <c r="J13" s="2"/>
      <c r="K13" s="2"/>
      <c r="L13" s="2"/>
      <c r="M13" s="3"/>
    </row>
    <row r="14" spans="1:13" ht="39.75" customHeight="1" thickBot="1">
      <c r="A14" s="13"/>
      <c r="B14" s="4"/>
      <c r="C14" s="17"/>
      <c r="D14" s="21">
        <f t="shared" si="0"/>
      </c>
      <c r="E14" s="23">
        <f>IF(ISBLANK($C14),"",29.815/$D14)</f>
      </c>
      <c r="F14" s="4"/>
      <c r="G14" s="4"/>
      <c r="H14" s="4"/>
      <c r="I14" s="4"/>
      <c r="J14" s="4"/>
      <c r="K14" s="4"/>
      <c r="L14" s="4"/>
      <c r="M14" s="5"/>
    </row>
    <row r="18" ht="12.75">
      <c r="D18" s="18"/>
    </row>
    <row r="19" ht="12.75">
      <c r="F19" s="19"/>
    </row>
  </sheetData>
  <sheetProtection/>
  <mergeCells count="3">
    <mergeCell ref="F4:I4"/>
    <mergeCell ref="J4:M4"/>
    <mergeCell ref="A2:M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0"/>
  <sheetViews>
    <sheetView showGridLines="0" tabSelected="1" zoomScale="84" zoomScaleNormal="84" zoomScalePageLayoutView="0" workbookViewId="0" topLeftCell="A1">
      <selection activeCell="P9" sqref="P9"/>
    </sheetView>
  </sheetViews>
  <sheetFormatPr defaultColWidth="11.421875" defaultRowHeight="12.75"/>
  <cols>
    <col min="1" max="1" width="5.8515625" style="0" bestFit="1" customWidth="1"/>
    <col min="2" max="2" width="8.00390625" style="0" bestFit="1" customWidth="1"/>
    <col min="3" max="3" width="13.140625" style="0" bestFit="1" customWidth="1"/>
    <col min="4" max="4" width="13.140625" style="0" hidden="1" customWidth="1"/>
    <col min="6" max="6" width="20.7109375" style="0" customWidth="1"/>
    <col min="7" max="7" width="22.140625" style="0" customWidth="1"/>
    <col min="8" max="8" width="12.8515625" style="0" customWidth="1"/>
    <col min="9" max="9" width="15.7109375" style="0" customWidth="1"/>
    <col min="10" max="10" width="20.7109375" style="0" customWidth="1"/>
    <col min="11" max="11" width="15.7109375" style="0" customWidth="1"/>
    <col min="13" max="13" width="15.7109375" style="0" customWidth="1"/>
  </cols>
  <sheetData>
    <row r="1" ht="192" customHeight="1"/>
    <row r="2" ht="61.5" customHeight="1"/>
    <row r="3" spans="1:13" ht="18">
      <c r="A3" s="39" t="s">
        <v>98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6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1"/>
    </row>
    <row r="5" spans="1:13" ht="12.75">
      <c r="A5" s="10" t="s">
        <v>0</v>
      </c>
      <c r="B5" s="11" t="s">
        <v>1</v>
      </c>
      <c r="C5" s="11" t="s">
        <v>2</v>
      </c>
      <c r="D5" s="11" t="s">
        <v>12</v>
      </c>
      <c r="E5" s="11" t="s">
        <v>3</v>
      </c>
      <c r="F5" s="34" t="s">
        <v>4</v>
      </c>
      <c r="G5" s="34"/>
      <c r="H5" s="34"/>
      <c r="I5" s="34"/>
      <c r="J5" s="34" t="s">
        <v>9</v>
      </c>
      <c r="K5" s="34"/>
      <c r="L5" s="34"/>
      <c r="M5" s="34"/>
    </row>
    <row r="6" spans="1:13" ht="12.75">
      <c r="A6" s="1"/>
      <c r="B6" s="2"/>
      <c r="C6" s="9" t="s">
        <v>10</v>
      </c>
      <c r="D6" s="9"/>
      <c r="E6" s="2" t="s">
        <v>11</v>
      </c>
      <c r="F6" s="11" t="s">
        <v>5</v>
      </c>
      <c r="G6" s="14" t="s">
        <v>6</v>
      </c>
      <c r="H6" s="14" t="s">
        <v>7</v>
      </c>
      <c r="I6" s="14" t="s">
        <v>8</v>
      </c>
      <c r="J6" s="11" t="s">
        <v>5</v>
      </c>
      <c r="K6" s="14" t="s">
        <v>6</v>
      </c>
      <c r="L6" s="14" t="s">
        <v>7</v>
      </c>
      <c r="M6" s="14" t="s">
        <v>8</v>
      </c>
    </row>
    <row r="7" spans="1:13" ht="39.75" customHeight="1">
      <c r="A7" s="12">
        <v>1</v>
      </c>
      <c r="B7" s="2">
        <v>12</v>
      </c>
      <c r="C7" s="16">
        <v>0.03009259259259259</v>
      </c>
      <c r="D7" s="20">
        <f>IF(ISBLANK($C7),"",($C7-INT($C7))*24)</f>
        <v>0.7222222222222222</v>
      </c>
      <c r="E7" s="22">
        <f>IF(ISBLANK($C7),"",49.84/$D7)</f>
        <v>69.00923076923077</v>
      </c>
      <c r="F7" s="26" t="s">
        <v>51</v>
      </c>
      <c r="G7" s="26" t="s">
        <v>106</v>
      </c>
      <c r="H7" s="26" t="s">
        <v>53</v>
      </c>
      <c r="I7" s="26" t="s">
        <v>54</v>
      </c>
      <c r="J7" s="26" t="s">
        <v>55</v>
      </c>
      <c r="K7" s="27" t="s">
        <v>83</v>
      </c>
      <c r="L7" s="2"/>
      <c r="M7" s="2"/>
    </row>
    <row r="8" spans="1:13" ht="39.75" customHeight="1">
      <c r="A8" s="12">
        <v>2</v>
      </c>
      <c r="B8" s="2">
        <v>4</v>
      </c>
      <c r="C8" s="16" t="s">
        <v>93</v>
      </c>
      <c r="D8" s="20" t="e">
        <f>IF(ISBLANK($C8),"",($C8-INT($C8))*24)</f>
        <v>#VALUE!</v>
      </c>
      <c r="E8" s="22"/>
      <c r="F8" s="26" t="s">
        <v>23</v>
      </c>
      <c r="G8" s="26" t="s">
        <v>102</v>
      </c>
      <c r="H8" s="26" t="s">
        <v>14</v>
      </c>
      <c r="I8" s="26" t="s">
        <v>25</v>
      </c>
      <c r="J8" s="26" t="s">
        <v>26</v>
      </c>
      <c r="K8" s="27" t="s">
        <v>103</v>
      </c>
      <c r="L8" s="27"/>
      <c r="M8" s="27" t="s">
        <v>74</v>
      </c>
    </row>
    <row r="9" spans="1:13" ht="39.75" customHeight="1">
      <c r="A9" s="12">
        <v>3</v>
      </c>
      <c r="B9" s="2">
        <v>5</v>
      </c>
      <c r="C9" s="30" t="s">
        <v>96</v>
      </c>
      <c r="D9" s="20" t="e">
        <f>IF(ISBLANK($C11),"",($C11-INT($C11))*24)</f>
        <v>#VALUE!</v>
      </c>
      <c r="E9" s="22"/>
      <c r="F9" s="26" t="s">
        <v>27</v>
      </c>
      <c r="G9" s="26" t="s">
        <v>104</v>
      </c>
      <c r="H9" s="26" t="s">
        <v>14</v>
      </c>
      <c r="I9" s="26" t="s">
        <v>28</v>
      </c>
      <c r="J9" s="26" t="s">
        <v>19</v>
      </c>
      <c r="K9" s="27" t="s">
        <v>104</v>
      </c>
      <c r="L9" s="27"/>
      <c r="M9" s="27" t="s">
        <v>75</v>
      </c>
    </row>
    <row r="10" spans="1:13" ht="39.75" customHeight="1">
      <c r="A10" s="12">
        <v>4</v>
      </c>
      <c r="B10" s="2">
        <v>1</v>
      </c>
      <c r="C10" s="29" t="s">
        <v>90</v>
      </c>
      <c r="D10" s="20" t="e">
        <f>IF(ISBLANK($C10),"",($C10-INT($C10))*24)</f>
        <v>#VALUE!</v>
      </c>
      <c r="E10" s="22"/>
      <c r="F10" s="26" t="s">
        <v>81</v>
      </c>
      <c r="G10" s="26" t="s">
        <v>13</v>
      </c>
      <c r="H10" s="26" t="s">
        <v>14</v>
      </c>
      <c r="I10" s="26" t="s">
        <v>15</v>
      </c>
      <c r="J10" s="26" t="s">
        <v>82</v>
      </c>
      <c r="K10" s="26" t="s">
        <v>104</v>
      </c>
      <c r="L10" s="27"/>
      <c r="M10" s="27" t="s">
        <v>67</v>
      </c>
    </row>
    <row r="11" spans="1:13" ht="39.75" customHeight="1">
      <c r="A11" s="12">
        <v>5</v>
      </c>
      <c r="B11" s="2">
        <v>8</v>
      </c>
      <c r="C11" s="29" t="s">
        <v>97</v>
      </c>
      <c r="D11" s="20" t="e">
        <f>IF(ISBLANK($C11),"",($C11-INT($C11))*24)</f>
        <v>#VALUE!</v>
      </c>
      <c r="E11" s="22"/>
      <c r="F11" s="26" t="s">
        <v>35</v>
      </c>
      <c r="G11" s="28" t="s">
        <v>110</v>
      </c>
      <c r="H11" s="28" t="s">
        <v>86</v>
      </c>
      <c r="I11" s="26" t="s">
        <v>37</v>
      </c>
      <c r="J11" s="26" t="s">
        <v>38</v>
      </c>
      <c r="K11" s="27" t="s">
        <v>107</v>
      </c>
      <c r="L11" s="27"/>
      <c r="M11" s="27" t="s">
        <v>76</v>
      </c>
    </row>
    <row r="12" spans="1:13" ht="39.75" customHeight="1">
      <c r="A12" s="12">
        <v>6</v>
      </c>
      <c r="B12" s="2">
        <v>11</v>
      </c>
      <c r="C12" s="29" t="s">
        <v>91</v>
      </c>
      <c r="D12" s="20" t="e">
        <f>IF(ISBLANK(#REF!),"",(#REF!-INT(#REF!))*24)</f>
        <v>#REF!</v>
      </c>
      <c r="E12" s="22"/>
      <c r="F12" s="26" t="s">
        <v>47</v>
      </c>
      <c r="G12" s="26" t="s">
        <v>105</v>
      </c>
      <c r="H12" s="26" t="s">
        <v>44</v>
      </c>
      <c r="I12" s="26" t="s">
        <v>49</v>
      </c>
      <c r="J12" s="26" t="s">
        <v>50</v>
      </c>
      <c r="K12" s="27" t="s">
        <v>70</v>
      </c>
      <c r="L12" s="27"/>
      <c r="M12" s="27" t="s">
        <v>78</v>
      </c>
    </row>
    <row r="13" spans="1:13" ht="39.75" customHeight="1">
      <c r="A13" s="12">
        <v>7</v>
      </c>
      <c r="B13" s="2">
        <v>13</v>
      </c>
      <c r="C13" s="16" t="s">
        <v>94</v>
      </c>
      <c r="D13" s="20" t="e">
        <f>IF(ISBLANK($C13),"",($C13-INT($C13))*24)</f>
        <v>#VALUE!</v>
      </c>
      <c r="E13" s="22"/>
      <c r="F13" s="26" t="s">
        <v>56</v>
      </c>
      <c r="G13" s="26" t="s">
        <v>57</v>
      </c>
      <c r="H13" s="26" t="s">
        <v>58</v>
      </c>
      <c r="I13" s="26" t="s">
        <v>59</v>
      </c>
      <c r="J13" s="26" t="s">
        <v>62</v>
      </c>
      <c r="K13" s="27" t="s">
        <v>113</v>
      </c>
      <c r="L13" s="27"/>
      <c r="M13" s="27" t="s">
        <v>79</v>
      </c>
    </row>
    <row r="14" spans="1:13" ht="39.75" customHeight="1">
      <c r="A14" s="12">
        <v>8</v>
      </c>
      <c r="B14" s="2">
        <v>9</v>
      </c>
      <c r="C14" s="16" t="s">
        <v>94</v>
      </c>
      <c r="D14" s="20" t="e">
        <f>IF(ISBLANK($C14),"",($C14-INT($C14))*24)</f>
        <v>#VALUE!</v>
      </c>
      <c r="E14" s="22"/>
      <c r="F14" s="26" t="s">
        <v>39</v>
      </c>
      <c r="G14" s="26" t="s">
        <v>101</v>
      </c>
      <c r="H14" s="26" t="s">
        <v>41</v>
      </c>
      <c r="I14" s="26" t="s">
        <v>42</v>
      </c>
      <c r="J14" s="26" t="s">
        <v>32</v>
      </c>
      <c r="K14" s="27" t="s">
        <v>83</v>
      </c>
      <c r="L14" s="27"/>
      <c r="M14" s="27"/>
    </row>
    <row r="15" spans="1:13" ht="39.75" customHeight="1" thickBot="1">
      <c r="A15" s="13">
        <v>9</v>
      </c>
      <c r="B15" s="4">
        <v>3</v>
      </c>
      <c r="C15" s="17" t="s">
        <v>95</v>
      </c>
      <c r="D15" s="21" t="e">
        <f>IF(ISBLANK($C15),"",($C15-INT($C15))*24)</f>
        <v>#VALUE!</v>
      </c>
      <c r="E15" s="23"/>
      <c r="F15" s="32" t="s">
        <v>20</v>
      </c>
      <c r="G15" s="32" t="s">
        <v>104</v>
      </c>
      <c r="H15" s="32" t="s">
        <v>14</v>
      </c>
      <c r="I15" s="32" t="s">
        <v>22</v>
      </c>
      <c r="J15" s="32" t="s">
        <v>84</v>
      </c>
      <c r="K15" s="32" t="s">
        <v>104</v>
      </c>
      <c r="L15" s="33"/>
      <c r="M15" s="33" t="s">
        <v>73</v>
      </c>
    </row>
    <row r="19" ht="12.75">
      <c r="D19" s="18"/>
    </row>
    <row r="20" ht="12.75">
      <c r="F20" s="19"/>
    </row>
  </sheetData>
  <sheetProtection/>
  <mergeCells count="3">
    <mergeCell ref="F5:I5"/>
    <mergeCell ref="J5:M5"/>
    <mergeCell ref="A3:M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1"/>
  <sheetViews>
    <sheetView showGridLines="0" zoomScale="84" zoomScaleNormal="84" zoomScalePageLayoutView="0" workbookViewId="0" topLeftCell="A1">
      <selection activeCell="D30" sqref="D30"/>
    </sheetView>
  </sheetViews>
  <sheetFormatPr defaultColWidth="11.421875" defaultRowHeight="12.75"/>
  <cols>
    <col min="1" max="8" width="20.7109375" style="0" customWidth="1"/>
  </cols>
  <sheetData>
    <row r="3" spans="1:8" ht="12.75">
      <c r="A3" s="34" t="s">
        <v>4</v>
      </c>
      <c r="B3" s="34"/>
      <c r="C3" s="34"/>
      <c r="D3" s="34"/>
      <c r="E3" s="34" t="s">
        <v>9</v>
      </c>
      <c r="F3" s="34"/>
      <c r="G3" s="34"/>
      <c r="H3" s="35"/>
    </row>
    <row r="4" spans="1:8" ht="12.75">
      <c r="A4" s="11" t="s">
        <v>5</v>
      </c>
      <c r="B4" s="14" t="s">
        <v>6</v>
      </c>
      <c r="C4" s="14" t="s">
        <v>7</v>
      </c>
      <c r="D4" s="14" t="s">
        <v>8</v>
      </c>
      <c r="E4" s="11" t="s">
        <v>5</v>
      </c>
      <c r="F4" s="14" t="s">
        <v>6</v>
      </c>
      <c r="G4" s="14" t="s">
        <v>7</v>
      </c>
      <c r="H4" s="15" t="s">
        <v>8</v>
      </c>
    </row>
    <row r="5" spans="1:8" ht="22.5" customHeight="1">
      <c r="A5" s="11" t="s">
        <v>5</v>
      </c>
      <c r="B5" s="14" t="s">
        <v>6</v>
      </c>
      <c r="C5" s="14" t="s">
        <v>7</v>
      </c>
      <c r="D5" s="14" t="s">
        <v>8</v>
      </c>
      <c r="E5" s="11" t="s">
        <v>5</v>
      </c>
      <c r="F5" s="14" t="s">
        <v>6</v>
      </c>
      <c r="G5" s="14" t="s">
        <v>7</v>
      </c>
      <c r="H5" s="15" t="s">
        <v>8</v>
      </c>
    </row>
    <row r="6" ht="22.5" customHeight="1">
      <c r="A6" s="19"/>
    </row>
    <row r="7" spans="1:8" ht="22.5" customHeight="1">
      <c r="A7" s="26" t="s">
        <v>81</v>
      </c>
      <c r="B7" s="26" t="s">
        <v>13</v>
      </c>
      <c r="C7" s="26" t="s">
        <v>14</v>
      </c>
      <c r="D7" s="26" t="s">
        <v>15</v>
      </c>
      <c r="E7" s="26" t="s">
        <v>82</v>
      </c>
      <c r="F7" s="26" t="s">
        <v>21</v>
      </c>
      <c r="G7" s="27"/>
      <c r="H7" s="27" t="s">
        <v>67</v>
      </c>
    </row>
    <row r="8" spans="1:8" ht="22.5" customHeight="1">
      <c r="A8" s="26" t="s">
        <v>16</v>
      </c>
      <c r="B8" s="26" t="s">
        <v>17</v>
      </c>
      <c r="C8" s="26" t="s">
        <v>14</v>
      </c>
      <c r="D8" s="26" t="s">
        <v>18</v>
      </c>
      <c r="E8" s="26" t="s">
        <v>19</v>
      </c>
      <c r="F8" s="26" t="s">
        <v>21</v>
      </c>
      <c r="G8" s="27"/>
      <c r="H8" s="27" t="s">
        <v>72</v>
      </c>
    </row>
    <row r="9" spans="1:8" ht="22.5" customHeight="1">
      <c r="A9" s="26" t="s">
        <v>20</v>
      </c>
      <c r="B9" s="26" t="s">
        <v>21</v>
      </c>
      <c r="C9" s="26" t="s">
        <v>14</v>
      </c>
      <c r="D9" s="26" t="s">
        <v>22</v>
      </c>
      <c r="E9" s="26" t="s">
        <v>84</v>
      </c>
      <c r="F9" s="26" t="s">
        <v>21</v>
      </c>
      <c r="G9" s="27"/>
      <c r="H9" s="27" t="s">
        <v>73</v>
      </c>
    </row>
    <row r="10" spans="1:8" ht="22.5" customHeight="1">
      <c r="A10" s="26" t="s">
        <v>23</v>
      </c>
      <c r="B10" s="26" t="s">
        <v>24</v>
      </c>
      <c r="C10" s="26" t="s">
        <v>14</v>
      </c>
      <c r="D10" s="26" t="s">
        <v>25</v>
      </c>
      <c r="E10" s="26" t="s">
        <v>26</v>
      </c>
      <c r="F10" s="27" t="s">
        <v>68</v>
      </c>
      <c r="G10" s="27"/>
      <c r="H10" s="27" t="s">
        <v>74</v>
      </c>
    </row>
    <row r="11" spans="1:8" ht="22.5" customHeight="1">
      <c r="A11" s="26" t="s">
        <v>27</v>
      </c>
      <c r="B11" s="26" t="s">
        <v>21</v>
      </c>
      <c r="C11" s="26" t="s">
        <v>14</v>
      </c>
      <c r="D11" s="26" t="s">
        <v>28</v>
      </c>
      <c r="E11" s="26" t="s">
        <v>19</v>
      </c>
      <c r="F11" s="27" t="s">
        <v>21</v>
      </c>
      <c r="G11" s="27"/>
      <c r="H11" s="27" t="s">
        <v>75</v>
      </c>
    </row>
    <row r="12" spans="1:8" ht="22.5" customHeight="1">
      <c r="A12" s="26" t="s">
        <v>29</v>
      </c>
      <c r="B12" s="26" t="s">
        <v>30</v>
      </c>
      <c r="C12" s="26" t="s">
        <v>14</v>
      </c>
      <c r="D12" s="26" t="s">
        <v>31</v>
      </c>
      <c r="E12" s="26" t="s">
        <v>32</v>
      </c>
      <c r="F12" s="27"/>
      <c r="G12" s="27"/>
      <c r="H12" s="27"/>
    </row>
    <row r="13" spans="1:8" ht="22.5" customHeight="1">
      <c r="A13" s="26" t="s">
        <v>33</v>
      </c>
      <c r="B13" s="26" t="s">
        <v>21</v>
      </c>
      <c r="C13" s="26" t="s">
        <v>14</v>
      </c>
      <c r="D13" s="26" t="s">
        <v>34</v>
      </c>
      <c r="E13" s="26" t="s">
        <v>19</v>
      </c>
      <c r="F13" s="27" t="s">
        <v>21</v>
      </c>
      <c r="G13" s="27"/>
      <c r="H13" s="27" t="s">
        <v>75</v>
      </c>
    </row>
    <row r="14" spans="1:8" ht="25.5">
      <c r="A14" s="26" t="s">
        <v>35</v>
      </c>
      <c r="B14" s="28" t="s">
        <v>36</v>
      </c>
      <c r="C14" s="28" t="s">
        <v>86</v>
      </c>
      <c r="D14" s="26" t="s">
        <v>37</v>
      </c>
      <c r="E14" s="26" t="s">
        <v>38</v>
      </c>
      <c r="F14" s="27" t="s">
        <v>85</v>
      </c>
      <c r="G14" s="27"/>
      <c r="H14" s="27" t="s">
        <v>76</v>
      </c>
    </row>
    <row r="15" spans="1:8" ht="12.75">
      <c r="A15" s="26" t="s">
        <v>39</v>
      </c>
      <c r="B15" s="26" t="s">
        <v>40</v>
      </c>
      <c r="C15" s="26" t="s">
        <v>41</v>
      </c>
      <c r="D15" s="26" t="s">
        <v>42</v>
      </c>
      <c r="E15" s="26" t="s">
        <v>32</v>
      </c>
      <c r="F15" s="27" t="s">
        <v>83</v>
      </c>
      <c r="G15" s="27"/>
      <c r="H15" s="27"/>
    </row>
    <row r="16" spans="1:8" ht="12.75">
      <c r="A16" s="26" t="s">
        <v>43</v>
      </c>
      <c r="B16" s="26" t="s">
        <v>87</v>
      </c>
      <c r="C16" s="26" t="s">
        <v>44</v>
      </c>
      <c r="D16" s="26" t="s">
        <v>45</v>
      </c>
      <c r="E16" s="26" t="s">
        <v>46</v>
      </c>
      <c r="F16" s="27" t="s">
        <v>69</v>
      </c>
      <c r="G16" s="27"/>
      <c r="H16" s="27" t="s">
        <v>77</v>
      </c>
    </row>
    <row r="17" spans="1:8" ht="12.75">
      <c r="A17" s="26" t="s">
        <v>47</v>
      </c>
      <c r="B17" s="26" t="s">
        <v>48</v>
      </c>
      <c r="C17" s="26" t="s">
        <v>44</v>
      </c>
      <c r="D17" s="26" t="s">
        <v>49</v>
      </c>
      <c r="E17" s="26" t="s">
        <v>50</v>
      </c>
      <c r="F17" s="27" t="s">
        <v>70</v>
      </c>
      <c r="G17" s="27"/>
      <c r="H17" s="27" t="s">
        <v>78</v>
      </c>
    </row>
    <row r="18" spans="1:8" ht="12.75">
      <c r="A18" s="26" t="s">
        <v>51</v>
      </c>
      <c r="B18" s="26" t="s">
        <v>52</v>
      </c>
      <c r="C18" s="26" t="s">
        <v>53</v>
      </c>
      <c r="D18" s="26" t="s">
        <v>54</v>
      </c>
      <c r="E18" s="26" t="s">
        <v>55</v>
      </c>
      <c r="F18" s="27"/>
      <c r="G18" s="27"/>
      <c r="H18" s="27"/>
    </row>
    <row r="19" spans="1:8" ht="12.75">
      <c r="A19" s="26" t="s">
        <v>56</v>
      </c>
      <c r="B19" s="26" t="s">
        <v>57</v>
      </c>
      <c r="C19" s="26" t="s">
        <v>58</v>
      </c>
      <c r="D19" s="26" t="s">
        <v>59</v>
      </c>
      <c r="E19" s="26" t="s">
        <v>62</v>
      </c>
      <c r="F19" s="27" t="s">
        <v>71</v>
      </c>
      <c r="G19" s="27"/>
      <c r="H19" s="27" t="s">
        <v>79</v>
      </c>
    </row>
    <row r="20" spans="1:8" ht="12.75">
      <c r="A20" s="26" t="s">
        <v>60</v>
      </c>
      <c r="B20" s="26" t="s">
        <v>57</v>
      </c>
      <c r="C20" s="26" t="s">
        <v>58</v>
      </c>
      <c r="D20" s="26" t="s">
        <v>61</v>
      </c>
      <c r="E20" s="26" t="s">
        <v>62</v>
      </c>
      <c r="F20" s="27" t="s">
        <v>71</v>
      </c>
      <c r="G20" s="27"/>
      <c r="H20" s="27" t="s">
        <v>79</v>
      </c>
    </row>
    <row r="21" spans="1:8" ht="12.75">
      <c r="A21" s="26" t="s">
        <v>63</v>
      </c>
      <c r="B21" s="26" t="s">
        <v>64</v>
      </c>
      <c r="C21" s="26" t="s">
        <v>65</v>
      </c>
      <c r="D21" s="26" t="s">
        <v>66</v>
      </c>
      <c r="E21" s="26" t="s">
        <v>46</v>
      </c>
      <c r="F21" s="27" t="s">
        <v>69</v>
      </c>
      <c r="G21" s="27"/>
      <c r="H21" s="27" t="s">
        <v>80</v>
      </c>
    </row>
  </sheetData>
  <sheetProtection/>
  <mergeCells count="2">
    <mergeCell ref="A3:D3"/>
    <mergeCell ref="E3:H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DIONNET</dc:creator>
  <cp:keywords/>
  <dc:description/>
  <cp:lastModifiedBy>Gérard</cp:lastModifiedBy>
  <cp:lastPrinted>2012-06-19T19:12:18Z</cp:lastPrinted>
  <dcterms:created xsi:type="dcterms:W3CDTF">2005-05-03T16:44:52Z</dcterms:created>
  <dcterms:modified xsi:type="dcterms:W3CDTF">2012-06-19T19:30:01Z</dcterms:modified>
  <cp:category/>
  <cp:version/>
  <cp:contentType/>
  <cp:contentStatus/>
</cp:coreProperties>
</file>