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<sst xmlns="http://schemas.openxmlformats.org/spreadsheetml/2006/main" count="167" uniqueCount="135">
  <si>
    <t>Temps</t>
  </si>
  <si>
    <t>KM</t>
  </si>
  <si>
    <t>Données</t>
  </si>
  <si>
    <t>Parcours Lieu</t>
  </si>
  <si>
    <t>Remarques</t>
  </si>
  <si>
    <t xml:space="preserve"> Effctif</t>
  </si>
  <si>
    <t>Roulé</t>
  </si>
  <si>
    <t>Moy</t>
  </si>
  <si>
    <t>Max</t>
  </si>
  <si>
    <t>Total</t>
  </si>
  <si>
    <t>Mars</t>
  </si>
  <si>
    <t>Avril</t>
  </si>
  <si>
    <t>Mai</t>
  </si>
  <si>
    <t>Juin</t>
  </si>
  <si>
    <t>Juillet</t>
  </si>
  <si>
    <t>Di 4</t>
  </si>
  <si>
    <t>Total I</t>
  </si>
  <si>
    <t>57h36</t>
  </si>
  <si>
    <t>Lu 23</t>
  </si>
  <si>
    <t>Heures</t>
  </si>
  <si>
    <t>Total I de Janvier à Juillet</t>
  </si>
  <si>
    <t>Total II de Août à Décembre</t>
  </si>
  <si>
    <t xml:space="preserve"> 52h11</t>
  </si>
  <si>
    <t>TOTAL 2004</t>
  </si>
  <si>
    <t>109h47</t>
  </si>
  <si>
    <t>Février</t>
  </si>
  <si>
    <t>Je 1</t>
  </si>
  <si>
    <t>Je 8</t>
  </si>
  <si>
    <t>Di 18</t>
  </si>
  <si>
    <t>Je 30</t>
  </si>
  <si>
    <t>Janvier</t>
  </si>
  <si>
    <t>1h10</t>
  </si>
  <si>
    <t>St Junien 87</t>
  </si>
  <si>
    <t>Di 1</t>
  </si>
  <si>
    <t>3h02</t>
  </si>
  <si>
    <t>Couzeix 87</t>
  </si>
  <si>
    <t>Di 7</t>
  </si>
  <si>
    <t>3h01</t>
  </si>
  <si>
    <t>Jarnac 16</t>
  </si>
  <si>
    <t>Me 17</t>
  </si>
  <si>
    <t>*</t>
  </si>
  <si>
    <t>Confolens / Esse et environ</t>
  </si>
  <si>
    <t>Ma 23</t>
  </si>
  <si>
    <t>1h30</t>
  </si>
  <si>
    <t>Conf/StGerm/Lsac/Hiesse/Alloue/retour inverse</t>
  </si>
  <si>
    <t>Di 28</t>
  </si>
  <si>
    <t>Brie 16</t>
  </si>
  <si>
    <t xml:space="preserve">Roulant </t>
  </si>
  <si>
    <t>Conf/Ess/Brillac/BuçièreB/Montrollé/Brigueuil/Solgond/StMorice/Lesterps.</t>
  </si>
  <si>
    <t>Confolens / Esse/ St Germ./ retour vois ferrée</t>
  </si>
  <si>
    <t>Grosse chute!!</t>
  </si>
  <si>
    <t>Sa 10</t>
  </si>
  <si>
    <t>Fenioux 17</t>
  </si>
  <si>
    <t>Compétition pas finie!!!</t>
  </si>
  <si>
    <t>Lu 12</t>
  </si>
  <si>
    <t>Yvrac Malleyrand 16</t>
  </si>
  <si>
    <t xml:space="preserve">Impression de roulant  </t>
  </si>
  <si>
    <t>Lu 3</t>
  </si>
  <si>
    <t>ansac/amb/stloren/gdmadieu/bolieu/stgourson/verteuil/nanteuil/chmton/alou,</t>
  </si>
  <si>
    <t>Ma 11</t>
  </si>
  <si>
    <t>Conf/ansac/mano/lapéruse/excideuil/chirac/retour routemanot</t>
  </si>
  <si>
    <t>Je 20</t>
  </si>
  <si>
    <t>Conf voie ferrée/stgermain/esse</t>
  </si>
  <si>
    <t>Sa 29</t>
  </si>
  <si>
    <t>Conf/stmaurice parcours bleu</t>
  </si>
  <si>
    <t>Me 9</t>
  </si>
  <si>
    <t>Conf/Esse/stmaurice</t>
  </si>
  <si>
    <t>Je 17</t>
  </si>
  <si>
    <t>Conf/Esse Circuit du Menhir+n°5/retour Stgermain</t>
  </si>
  <si>
    <t>Di 20</t>
  </si>
  <si>
    <t>Mansle 16</t>
  </si>
  <si>
    <t>Sa 26</t>
  </si>
  <si>
    <t>Conf/Esse Circuit du Menhir/retour Stgermain</t>
  </si>
  <si>
    <t>tourner les jambes la veille</t>
  </si>
  <si>
    <t>Di 27</t>
  </si>
  <si>
    <t>RandoRaid la Mandragore Conf/Nieuil 87</t>
  </si>
  <si>
    <t>impeccable</t>
  </si>
  <si>
    <t>Cellefrouin 16</t>
  </si>
  <si>
    <t>pas de chrono</t>
  </si>
  <si>
    <t>Di 11</t>
  </si>
  <si>
    <t>Bussière Galante 87</t>
  </si>
  <si>
    <t>Bonne moy pour le 87</t>
  </si>
  <si>
    <t>Me 21</t>
  </si>
  <si>
    <t>Di 25</t>
  </si>
  <si>
    <t>Argelès 66 Tour de Madeloc</t>
  </si>
  <si>
    <t>une gamelle!! Mais superbe</t>
  </si>
  <si>
    <t>Ma 27</t>
  </si>
  <si>
    <t>Argelès 66 bord de mer</t>
  </si>
  <si>
    <t>Me 28</t>
  </si>
  <si>
    <t>Argelès 66 Tour Massane</t>
  </si>
  <si>
    <t>Grosse gamelle (cf photo)</t>
  </si>
  <si>
    <t>Août</t>
  </si>
  <si>
    <t>Sa 7</t>
  </si>
  <si>
    <t>Conf/Lessac/Pressac/IsleJ/Availles/lLessac  (F)</t>
  </si>
  <si>
    <t>Di 15</t>
  </si>
  <si>
    <t>Issoire (D)</t>
  </si>
  <si>
    <t>Ma 17</t>
  </si>
  <si>
    <t xml:space="preserve">Circuit Villevert ( C) </t>
  </si>
  <si>
    <t>Mixte route par Esse</t>
  </si>
  <si>
    <t>Je 26</t>
  </si>
  <si>
    <t xml:space="preserve">Circuit Villevert sans chrono   (C) </t>
  </si>
  <si>
    <t>Di 29</t>
  </si>
  <si>
    <t>Feuillade (16) : Très mouillé, bon pilotage   G)</t>
  </si>
  <si>
    <t>Sept</t>
  </si>
  <si>
    <t>Me 1</t>
  </si>
  <si>
    <t>Mixte route par Manot et Ansac  (B)</t>
  </si>
  <si>
    <t>Di 5</t>
  </si>
  <si>
    <t>Boucles du Chambon (16) : Difficile entre les 50 et 60 km  (G)</t>
  </si>
  <si>
    <t>Ma 7</t>
  </si>
  <si>
    <t>Conf/lester/brigueil/stcristophe/lester/esse/stgermin   (F)</t>
  </si>
  <si>
    <t>Di 12</t>
  </si>
  <si>
    <t>Massignac (16) : roulant et sans chrono cassé (G)</t>
  </si>
  <si>
    <t>Me 15</t>
  </si>
  <si>
    <t>Lessac/Avail/Pressac/Pleuville/Benest/Allou/Ansac   (F)</t>
  </si>
  <si>
    <t>Je 16</t>
  </si>
  <si>
    <t>Repérage Ambernac  E   sans chrono</t>
  </si>
  <si>
    <t>Lu 20</t>
  </si>
  <si>
    <t>les 100km en 3h53mn46s</t>
  </si>
  <si>
    <t>Me 22</t>
  </si>
  <si>
    <t>Repérage Lesterps   E   sans chrono</t>
  </si>
  <si>
    <t>Sa 25</t>
  </si>
  <si>
    <t>Issoire (D) sans chrono</t>
  </si>
  <si>
    <t>par Lesters, St Cristophe GR mandragore/circuit n°6 +Brillac/Esse  E</t>
  </si>
  <si>
    <t xml:space="preserve">  30:07</t>
  </si>
  <si>
    <t>Oct</t>
  </si>
  <si>
    <t>Di 3</t>
  </si>
  <si>
    <t>Mornac (16) : roulant,cassant,technique mais en forme (G)</t>
  </si>
  <si>
    <t>Déc</t>
  </si>
  <si>
    <t>Mixte par la GdeFreiné/la PlanlaTour + crevaison</t>
  </si>
  <si>
    <t>Lu 6</t>
  </si>
  <si>
    <t>Mixte par Grimaud/laGdeFreiné</t>
  </si>
  <si>
    <t>Les Maures par Collobrières</t>
  </si>
  <si>
    <t>Di 19</t>
  </si>
  <si>
    <t>Les Maures par Cogolin et piste Astié</t>
  </si>
  <si>
    <t>Total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</si>
</sst>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;@"/>
    <numFmt numFmtId="173" formatCode="[$-40C]dddd\ d\ mmmm\ yyyy"/>
    <numFmt numFmtId="174" formatCode="[$-40C]d\-mmm;@"/>
    <numFmt numFmtId="175" formatCode="h:mm"/>
    <numFmt numFmtId="176" formatCode="h:mm:ss"/>
    <numFmt numFmtId="177" formatCode="0.00;[Red]0.00"/>
    <numFmt numFmtId="178" formatCode="[$-F400]h:mm:ss\ AM/PM"/>
    <numFmt numFmtId="179" formatCode="#,##0\ _€"/>
    <numFmt numFmtId="180" formatCode="&quot;Vrai&quot;;&quot;Vrai&quot;;&quot;Faux&quot;"/>
    <numFmt numFmtId="181" formatCode="&quot;Actif&quot;;&quot;Actif&quot;;&quot;Inactif&quot;"/>
    <numFmt numFmtId="182" formatCode="d/m;@"/>
    <numFmt numFmtId="183" formatCode="dd/mm/yy;@"/>
    <numFmt numFmtId="184" formatCode="[$-40C]d\-mmm\-yy;@"/>
  </numFmts>
  <fonts count="3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sz val="14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b/>
      <i/>
      <sz val="10"/>
      <color indexed="18"/>
      <name val="Arial"/>
      <family val="2"/>
    </font>
    <font>
      <b/>
      <i/>
      <sz val="11"/>
      <color indexed="18"/>
      <name val="Arial"/>
      <family val="2"/>
    </font>
    <font>
      <b/>
      <i/>
      <sz val="9"/>
      <color indexed="18"/>
      <name val="Arial"/>
      <family val="2"/>
    </font>
    <font>
      <b/>
      <sz val="12"/>
      <color indexed="1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175" fontId="6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6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75" fontId="6" fillId="24" borderId="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75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5" fontId="6" fillId="0" borderId="2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175" fontId="6" fillId="0" borderId="2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5" fontId="6" fillId="0" borderId="3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5" fontId="6" fillId="0" borderId="3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5" fontId="7" fillId="0" borderId="33" xfId="0" applyNumberFormat="1" applyFont="1" applyBorder="1" applyAlignment="1">
      <alignment horizontal="center" vertical="center"/>
    </xf>
    <xf numFmtId="175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6" fillId="0" borderId="1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5" fontId="14" fillId="0" borderId="33" xfId="0" applyNumberFormat="1" applyFont="1" applyBorder="1" applyAlignment="1">
      <alignment horizontal="center" vertical="center"/>
    </xf>
    <xf numFmtId="175" fontId="14" fillId="0" borderId="3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/>
    </xf>
    <xf numFmtId="175" fontId="6" fillId="0" borderId="3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5" fontId="4" fillId="0" borderId="2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center" vertical="center"/>
    </xf>
    <xf numFmtId="0" fontId="10" fillId="0" borderId="44" xfId="0" applyFont="1" applyBorder="1" applyAlignment="1" quotePrefix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0" fontId="5" fillId="0" borderId="35" xfId="0" applyNumberFormat="1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5" fontId="6" fillId="0" borderId="48" xfId="0" applyNumberFormat="1" applyFont="1" applyBorder="1" applyAlignment="1">
      <alignment horizontal="center" vertical="center"/>
    </xf>
    <xf numFmtId="20" fontId="5" fillId="0" borderId="49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5" fontId="6" fillId="0" borderId="30" xfId="0" applyNumberFormat="1" applyFont="1" applyFill="1" applyBorder="1" applyAlignment="1">
      <alignment horizontal="center" vertical="center"/>
    </xf>
    <xf numFmtId="20" fontId="5" fillId="0" borderId="44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20" fontId="5" fillId="0" borderId="35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175" fontId="6" fillId="0" borderId="33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5" fontId="9" fillId="0" borderId="37" xfId="0" applyNumberFormat="1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9" fillId="0" borderId="5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75" fontId="6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5" fontId="6" fillId="0" borderId="24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5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5" fontId="2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2" fillId="23" borderId="53" xfId="0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/>
    </xf>
    <xf numFmtId="0" fontId="2" fillId="23" borderId="54" xfId="0" applyFont="1" applyFill="1" applyBorder="1" applyAlignment="1">
      <alignment horizontal="center" vertical="center"/>
    </xf>
    <xf numFmtId="0" fontId="2" fillId="23" borderId="55" xfId="0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horizontal="center" vertical="center"/>
    </xf>
    <xf numFmtId="0" fontId="2" fillId="23" borderId="56" xfId="0" applyFont="1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0" fontId="2" fillId="23" borderId="57" xfId="0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="75" zoomScaleNormal="75" zoomScalePageLayoutView="0" workbookViewId="0" topLeftCell="A49">
      <selection activeCell="C13" sqref="C13"/>
    </sheetView>
  </sheetViews>
  <sheetFormatPr defaultColWidth="11.421875" defaultRowHeight="12.75"/>
  <cols>
    <col min="1" max="1" width="8.421875" style="23" customWidth="1"/>
    <col min="2" max="2" width="6.8515625" style="9" customWidth="1"/>
    <col min="3" max="3" width="7.140625" style="125" customWidth="1"/>
    <col min="4" max="4" width="8.140625" style="24" customWidth="1"/>
    <col min="5" max="5" width="7.28125" style="25" customWidth="1"/>
    <col min="6" max="6" width="8.28125" style="26" customWidth="1"/>
    <col min="7" max="7" width="8.7109375" style="126" customWidth="1"/>
    <col min="8" max="8" width="46.421875" style="27" customWidth="1"/>
    <col min="9" max="9" width="29.140625" style="28" customWidth="1"/>
    <col min="10" max="10" width="11.421875" style="2" customWidth="1"/>
    <col min="11" max="11" width="25.00390625" style="80" customWidth="1"/>
  </cols>
  <sheetData>
    <row r="1" spans="1:11" ht="16.5" customHeight="1" thickBot="1">
      <c r="A1" s="235">
        <v>2004</v>
      </c>
      <c r="B1" s="236"/>
      <c r="C1" s="77" t="s">
        <v>1</v>
      </c>
      <c r="D1" s="239" t="s">
        <v>0</v>
      </c>
      <c r="E1" s="240"/>
      <c r="F1" s="221" t="s">
        <v>2</v>
      </c>
      <c r="G1" s="222"/>
      <c r="H1" s="219" t="s">
        <v>3</v>
      </c>
      <c r="I1" s="219" t="s">
        <v>4</v>
      </c>
      <c r="K1" s="258"/>
    </row>
    <row r="2" spans="1:11" s="6" customFormat="1" ht="18" customHeight="1" thickBot="1">
      <c r="A2" s="237"/>
      <c r="B2" s="238"/>
      <c r="C2" s="263"/>
      <c r="D2" s="3" t="s">
        <v>5</v>
      </c>
      <c r="E2" s="4" t="s">
        <v>6</v>
      </c>
      <c r="F2" s="5" t="s">
        <v>7</v>
      </c>
      <c r="G2" s="4" t="s">
        <v>8</v>
      </c>
      <c r="H2" s="220"/>
      <c r="I2" s="268"/>
      <c r="J2" s="70"/>
      <c r="K2" s="258"/>
    </row>
    <row r="3" spans="1:9" ht="15.75" thickBot="1">
      <c r="A3" s="59" t="s">
        <v>30</v>
      </c>
      <c r="B3" s="71" t="s">
        <v>28</v>
      </c>
      <c r="C3" s="72">
        <v>18</v>
      </c>
      <c r="D3" s="73">
        <v>1.0416666666666667</v>
      </c>
      <c r="E3" s="74" t="s">
        <v>31</v>
      </c>
      <c r="F3" s="75">
        <v>15.46</v>
      </c>
      <c r="G3" s="76">
        <v>35</v>
      </c>
      <c r="H3" s="78" t="s">
        <v>32</v>
      </c>
      <c r="I3" s="79"/>
    </row>
    <row r="4" spans="1:11" s="9" customFormat="1" ht="14.25" customHeight="1" thickBot="1">
      <c r="A4" s="234" t="s">
        <v>9</v>
      </c>
      <c r="B4" s="269"/>
      <c r="C4" s="67">
        <f>SUM(C3)</f>
        <v>18</v>
      </c>
      <c r="D4" s="7">
        <f>SUM(D3)</f>
        <v>1.0416666666666667</v>
      </c>
      <c r="E4" s="270"/>
      <c r="F4" s="271"/>
      <c r="G4" s="271"/>
      <c r="H4" s="271"/>
      <c r="I4" s="272"/>
      <c r="J4" s="8"/>
      <c r="K4" s="81"/>
    </row>
    <row r="5" spans="1:9" ht="15.75" thickBot="1">
      <c r="A5" s="61" t="s">
        <v>25</v>
      </c>
      <c r="B5" s="82" t="s">
        <v>33</v>
      </c>
      <c r="C5" s="72">
        <v>41</v>
      </c>
      <c r="D5" s="83">
        <v>0.13680555555555554</v>
      </c>
      <c r="E5" s="84" t="s">
        <v>34</v>
      </c>
      <c r="F5" s="75">
        <v>13.6</v>
      </c>
      <c r="G5" s="76">
        <v>39.78</v>
      </c>
      <c r="H5" s="78" t="s">
        <v>35</v>
      </c>
      <c r="I5" s="79"/>
    </row>
    <row r="6" spans="1:11" s="11" customFormat="1" ht="12.75" customHeight="1" thickBot="1">
      <c r="A6" s="225" t="s">
        <v>9</v>
      </c>
      <c r="B6" s="226"/>
      <c r="C6" s="67">
        <f>SUM(C5:C5)</f>
        <v>41</v>
      </c>
      <c r="D6" s="7">
        <f>SUM(D5:D5)</f>
        <v>0.13680555555555554</v>
      </c>
      <c r="E6" s="231"/>
      <c r="F6" s="232"/>
      <c r="G6" s="232"/>
      <c r="H6" s="232"/>
      <c r="I6" s="233"/>
      <c r="J6" s="10"/>
      <c r="K6" s="81"/>
    </row>
    <row r="7" spans="1:9" ht="15">
      <c r="A7" s="223" t="s">
        <v>10</v>
      </c>
      <c r="B7" s="12" t="s">
        <v>36</v>
      </c>
      <c r="C7" s="85">
        <v>45</v>
      </c>
      <c r="D7" s="86">
        <v>0.1388888888888889</v>
      </c>
      <c r="E7" s="87" t="s">
        <v>37</v>
      </c>
      <c r="F7" s="88">
        <v>14.8</v>
      </c>
      <c r="G7" s="89">
        <v>37</v>
      </c>
      <c r="H7" s="90" t="s">
        <v>38</v>
      </c>
      <c r="I7" s="91"/>
    </row>
    <row r="8" spans="1:9" ht="15">
      <c r="A8" s="224"/>
      <c r="B8" s="13" t="s">
        <v>39</v>
      </c>
      <c r="C8" s="60">
        <v>18</v>
      </c>
      <c r="D8" s="14">
        <v>0.0625</v>
      </c>
      <c r="E8" s="15" t="s">
        <v>40</v>
      </c>
      <c r="F8" s="16">
        <v>13</v>
      </c>
      <c r="G8" s="92">
        <v>37.42</v>
      </c>
      <c r="H8" s="93" t="s">
        <v>41</v>
      </c>
      <c r="I8" s="94"/>
    </row>
    <row r="9" spans="1:9" ht="15">
      <c r="A9" s="224"/>
      <c r="B9" s="13" t="s">
        <v>42</v>
      </c>
      <c r="C9" s="95">
        <v>34</v>
      </c>
      <c r="D9" s="65">
        <v>0.07291666666666667</v>
      </c>
      <c r="E9" s="96" t="s">
        <v>43</v>
      </c>
      <c r="F9" s="66">
        <v>23</v>
      </c>
      <c r="G9" s="97">
        <v>44</v>
      </c>
      <c r="H9" s="277" t="s">
        <v>44</v>
      </c>
      <c r="I9" s="278"/>
    </row>
    <row r="10" spans="1:9" ht="15.75" thickBot="1">
      <c r="A10" s="227"/>
      <c r="B10" s="17" t="s">
        <v>45</v>
      </c>
      <c r="C10" s="98">
        <v>42</v>
      </c>
      <c r="D10" s="99">
        <v>0.11041666666666666</v>
      </c>
      <c r="E10" s="100" t="s">
        <v>40</v>
      </c>
      <c r="F10" s="101">
        <v>15.84</v>
      </c>
      <c r="G10" s="102"/>
      <c r="H10" s="103" t="s">
        <v>46</v>
      </c>
      <c r="I10" s="104" t="s">
        <v>47</v>
      </c>
    </row>
    <row r="11" spans="1:11" s="11" customFormat="1" ht="13.5" customHeight="1" thickBot="1">
      <c r="A11" s="225" t="s">
        <v>9</v>
      </c>
      <c r="B11" s="226"/>
      <c r="C11" s="67">
        <f>SUM(C7:C10)</f>
        <v>139</v>
      </c>
      <c r="D11" s="7">
        <f>SUM(D7:D10)</f>
        <v>0.38472222222222224</v>
      </c>
      <c r="E11" s="231"/>
      <c r="F11" s="232"/>
      <c r="G11" s="232"/>
      <c r="H11" s="232"/>
      <c r="I11" s="233"/>
      <c r="J11" s="10"/>
      <c r="K11" s="81"/>
    </row>
    <row r="12" spans="1:11" s="1" customFormat="1" ht="15.75" customHeight="1">
      <c r="A12" s="18" t="s">
        <v>11</v>
      </c>
      <c r="B12" s="12" t="s">
        <v>26</v>
      </c>
      <c r="C12" s="105">
        <v>65.3</v>
      </c>
      <c r="D12" s="106">
        <v>1.1201388888888888</v>
      </c>
      <c r="E12" s="107">
        <v>1.1131944444444444</v>
      </c>
      <c r="F12" s="108">
        <v>23.9</v>
      </c>
      <c r="G12" s="109">
        <v>51.3</v>
      </c>
      <c r="H12" s="281" t="s">
        <v>48</v>
      </c>
      <c r="I12" s="282"/>
      <c r="J12" s="110"/>
      <c r="K12" s="76"/>
    </row>
    <row r="13" spans="1:9" ht="15">
      <c r="A13" s="210"/>
      <c r="B13" s="13" t="s">
        <v>27</v>
      </c>
      <c r="C13" s="60">
        <v>21</v>
      </c>
      <c r="D13" s="14">
        <v>1.0520833333333333</v>
      </c>
      <c r="E13" s="111">
        <v>1.0472222222222223</v>
      </c>
      <c r="F13" s="16">
        <v>18.6</v>
      </c>
      <c r="G13" s="92">
        <v>49</v>
      </c>
      <c r="H13" s="112" t="s">
        <v>49</v>
      </c>
      <c r="I13" s="94" t="s">
        <v>50</v>
      </c>
    </row>
    <row r="14" spans="1:9" ht="15">
      <c r="A14" s="224"/>
      <c r="B14" s="13" t="s">
        <v>51</v>
      </c>
      <c r="C14" s="60">
        <v>35</v>
      </c>
      <c r="D14" s="14"/>
      <c r="E14" s="15" t="s">
        <v>40</v>
      </c>
      <c r="F14" s="16"/>
      <c r="G14" s="92"/>
      <c r="H14" s="93" t="s">
        <v>52</v>
      </c>
      <c r="I14" s="94" t="s">
        <v>53</v>
      </c>
    </row>
    <row r="15" spans="1:9" ht="15.75" thickBot="1">
      <c r="A15" s="227"/>
      <c r="B15" s="19" t="s">
        <v>54</v>
      </c>
      <c r="C15" s="98">
        <v>45</v>
      </c>
      <c r="D15" s="99">
        <v>1.1111111111111112</v>
      </c>
      <c r="E15" s="113">
        <v>1.104861111111111</v>
      </c>
      <c r="F15" s="101">
        <v>17.65</v>
      </c>
      <c r="G15" s="102">
        <v>51</v>
      </c>
      <c r="H15" s="103" t="s">
        <v>55</v>
      </c>
      <c r="I15" s="104" t="s">
        <v>56</v>
      </c>
    </row>
    <row r="16" spans="1:11" s="11" customFormat="1" ht="13.5" customHeight="1" thickBot="1">
      <c r="A16" s="225" t="s">
        <v>9</v>
      </c>
      <c r="B16" s="226"/>
      <c r="C16" s="67">
        <f>SUM(C12:C15)</f>
        <v>166.3</v>
      </c>
      <c r="D16" s="7">
        <f>SUM(D12:D14)</f>
        <v>2.172222222222222</v>
      </c>
      <c r="E16" s="231"/>
      <c r="F16" s="232"/>
      <c r="G16" s="232"/>
      <c r="H16" s="232"/>
      <c r="I16" s="233"/>
      <c r="J16" s="10"/>
      <c r="K16" s="81"/>
    </row>
    <row r="17" spans="1:9" ht="15">
      <c r="A17" s="223" t="s">
        <v>12</v>
      </c>
      <c r="B17" s="12" t="s">
        <v>57</v>
      </c>
      <c r="C17" s="105">
        <v>89</v>
      </c>
      <c r="D17" s="106">
        <v>1.1548611111111111</v>
      </c>
      <c r="E17" s="107">
        <v>1.1534722222222222</v>
      </c>
      <c r="F17" s="108">
        <v>24</v>
      </c>
      <c r="G17" s="109">
        <v>52</v>
      </c>
      <c r="H17" s="279" t="s">
        <v>58</v>
      </c>
      <c r="I17" s="280"/>
    </row>
    <row r="18" spans="1:9" ht="15">
      <c r="A18" s="224"/>
      <c r="B18" s="13" t="s">
        <v>59</v>
      </c>
      <c r="C18" s="60">
        <v>56</v>
      </c>
      <c r="D18" s="14">
        <v>1.16875</v>
      </c>
      <c r="E18" s="111">
        <v>1.1368055555555556</v>
      </c>
      <c r="F18" s="16">
        <v>17</v>
      </c>
      <c r="G18" s="92">
        <v>47.5</v>
      </c>
      <c r="H18" s="273" t="s">
        <v>60</v>
      </c>
      <c r="I18" s="274"/>
    </row>
    <row r="19" spans="1:9" ht="15">
      <c r="A19" s="224"/>
      <c r="B19" s="13" t="s">
        <v>61</v>
      </c>
      <c r="C19" s="60">
        <v>35</v>
      </c>
      <c r="D19" s="14">
        <v>1.0902777777777777</v>
      </c>
      <c r="E19" s="111">
        <v>1.0854166666666667</v>
      </c>
      <c r="F19" s="16">
        <v>17.6</v>
      </c>
      <c r="G19" s="92">
        <v>54</v>
      </c>
      <c r="H19" s="114" t="s">
        <v>62</v>
      </c>
      <c r="I19" s="115"/>
    </row>
    <row r="20" spans="1:9" ht="15.75" thickBot="1">
      <c r="A20" s="227"/>
      <c r="B20" s="17" t="s">
        <v>63</v>
      </c>
      <c r="C20" s="98">
        <v>26</v>
      </c>
      <c r="D20" s="99">
        <v>1.0694444444444444</v>
      </c>
      <c r="E20" s="113">
        <v>1.0666666666666667</v>
      </c>
      <c r="F20" s="101">
        <v>26.3</v>
      </c>
      <c r="G20" s="102">
        <v>44</v>
      </c>
      <c r="H20" s="103" t="s">
        <v>64</v>
      </c>
      <c r="I20" s="104"/>
    </row>
    <row r="21" spans="1:11" s="11" customFormat="1" ht="13.5" customHeight="1" thickBot="1">
      <c r="A21" s="225" t="s">
        <v>9</v>
      </c>
      <c r="B21" s="226"/>
      <c r="C21" s="67">
        <f>SUM(C17:C20)</f>
        <v>206</v>
      </c>
      <c r="D21" s="7">
        <f>SUM(D17:D20)</f>
        <v>4.483333333333333</v>
      </c>
      <c r="E21" s="231"/>
      <c r="F21" s="232"/>
      <c r="G21" s="232"/>
      <c r="H21" s="232"/>
      <c r="I21" s="233"/>
      <c r="J21" s="10"/>
      <c r="K21" s="81"/>
    </row>
    <row r="22" spans="1:9" ht="15.75">
      <c r="A22" s="223" t="s">
        <v>13</v>
      </c>
      <c r="B22" s="12" t="s">
        <v>65</v>
      </c>
      <c r="C22" s="105">
        <v>27</v>
      </c>
      <c r="D22" s="116">
        <v>1.0597222222222222</v>
      </c>
      <c r="E22" s="117">
        <v>1.05</v>
      </c>
      <c r="F22" s="108">
        <v>22.1</v>
      </c>
      <c r="G22" s="109">
        <v>52</v>
      </c>
      <c r="H22" s="275" t="s">
        <v>66</v>
      </c>
      <c r="I22" s="276"/>
    </row>
    <row r="23" spans="1:9" ht="15">
      <c r="A23" s="224"/>
      <c r="B23" s="13" t="s">
        <v>67</v>
      </c>
      <c r="C23" s="60">
        <v>23</v>
      </c>
      <c r="D23" s="14">
        <v>1.0520833333333333</v>
      </c>
      <c r="E23" s="111">
        <v>1.0506944444444444</v>
      </c>
      <c r="F23" s="16">
        <v>18.19</v>
      </c>
      <c r="G23" s="92">
        <v>49</v>
      </c>
      <c r="H23" s="273" t="s">
        <v>68</v>
      </c>
      <c r="I23" s="274"/>
    </row>
    <row r="24" spans="1:9" ht="15">
      <c r="A24" s="224"/>
      <c r="B24" s="13" t="s">
        <v>69</v>
      </c>
      <c r="C24" s="60">
        <v>64</v>
      </c>
      <c r="D24" s="14">
        <v>1.1319444444444444</v>
      </c>
      <c r="E24" s="111">
        <v>1.1277777777777778</v>
      </c>
      <c r="F24" s="16">
        <v>21</v>
      </c>
      <c r="G24" s="92">
        <v>50</v>
      </c>
      <c r="H24" s="93" t="s">
        <v>70</v>
      </c>
      <c r="I24" s="118" t="s">
        <v>47</v>
      </c>
    </row>
    <row r="25" spans="1:9" ht="15">
      <c r="A25" s="224"/>
      <c r="B25" s="13" t="s">
        <v>71</v>
      </c>
      <c r="C25" s="60">
        <v>24</v>
      </c>
      <c r="D25" s="14">
        <v>1.0611111111111111</v>
      </c>
      <c r="E25" s="111" t="s">
        <v>40</v>
      </c>
      <c r="F25" s="16">
        <v>15.89</v>
      </c>
      <c r="G25" s="92">
        <v>49</v>
      </c>
      <c r="H25" s="93" t="s">
        <v>72</v>
      </c>
      <c r="I25" s="118" t="s">
        <v>73</v>
      </c>
    </row>
    <row r="26" spans="1:9" ht="15.75" thickBot="1">
      <c r="A26" s="227"/>
      <c r="B26" s="119" t="s">
        <v>74</v>
      </c>
      <c r="C26" s="98">
        <v>87</v>
      </c>
      <c r="D26" s="99">
        <v>1.2152777777777777</v>
      </c>
      <c r="E26" s="113">
        <v>1.2041666666666666</v>
      </c>
      <c r="F26" s="101">
        <v>17.81</v>
      </c>
      <c r="G26" s="102">
        <v>55</v>
      </c>
      <c r="H26" s="103" t="s">
        <v>75</v>
      </c>
      <c r="I26" s="120" t="s">
        <v>76</v>
      </c>
    </row>
    <row r="27" spans="1:11" s="11" customFormat="1" ht="13.5" customHeight="1" thickBot="1">
      <c r="A27" s="225" t="s">
        <v>9</v>
      </c>
      <c r="B27" s="226"/>
      <c r="C27" s="67">
        <f>SUM(C22:C26)</f>
        <v>225</v>
      </c>
      <c r="D27" s="7">
        <f>SUM(D22:D26)</f>
        <v>5.520138888888889</v>
      </c>
      <c r="E27" s="231"/>
      <c r="F27" s="232"/>
      <c r="G27" s="232"/>
      <c r="H27" s="232"/>
      <c r="I27" s="233"/>
      <c r="J27" s="10"/>
      <c r="K27" s="81"/>
    </row>
    <row r="28" spans="1:9" ht="15">
      <c r="A28" s="223" t="s">
        <v>14</v>
      </c>
      <c r="B28" s="12" t="s">
        <v>15</v>
      </c>
      <c r="C28" s="85">
        <v>45</v>
      </c>
      <c r="D28" s="86">
        <v>1.0972222222222223</v>
      </c>
      <c r="E28" s="121">
        <v>1.09375</v>
      </c>
      <c r="F28" s="88">
        <v>19.28</v>
      </c>
      <c r="G28" s="89">
        <v>19</v>
      </c>
      <c r="H28" s="90" t="s">
        <v>77</v>
      </c>
      <c r="I28" s="122" t="s">
        <v>78</v>
      </c>
    </row>
    <row r="29" spans="1:9" ht="15">
      <c r="A29" s="224"/>
      <c r="B29" s="13" t="s">
        <v>79</v>
      </c>
      <c r="C29" s="60">
        <v>36</v>
      </c>
      <c r="D29" s="14">
        <v>1.0763888888888888</v>
      </c>
      <c r="E29" s="111" t="s">
        <v>40</v>
      </c>
      <c r="F29" s="16">
        <v>19.8</v>
      </c>
      <c r="G29" s="92">
        <v>50</v>
      </c>
      <c r="H29" s="93" t="s">
        <v>80</v>
      </c>
      <c r="I29" s="118" t="s">
        <v>81</v>
      </c>
    </row>
    <row r="30" spans="1:9" ht="15">
      <c r="A30" s="224"/>
      <c r="B30" s="13" t="s">
        <v>82</v>
      </c>
      <c r="C30" s="60">
        <v>10</v>
      </c>
      <c r="D30" s="14">
        <v>1.025</v>
      </c>
      <c r="E30" s="111" t="s">
        <v>40</v>
      </c>
      <c r="F30" s="16">
        <v>16</v>
      </c>
      <c r="G30" s="92">
        <v>37</v>
      </c>
      <c r="H30" s="93"/>
      <c r="I30" s="118"/>
    </row>
    <row r="31" spans="1:9" ht="15">
      <c r="A31" s="224"/>
      <c r="B31" s="13" t="s">
        <v>83</v>
      </c>
      <c r="C31" s="60">
        <v>54</v>
      </c>
      <c r="D31" s="14">
        <v>1.226388888888889</v>
      </c>
      <c r="E31" s="111">
        <v>1.1736111111111112</v>
      </c>
      <c r="F31" s="16">
        <v>12.79</v>
      </c>
      <c r="G31" s="92">
        <v>50</v>
      </c>
      <c r="H31" s="93" t="s">
        <v>84</v>
      </c>
      <c r="I31" s="118" t="s">
        <v>85</v>
      </c>
    </row>
    <row r="32" spans="1:9" ht="15">
      <c r="A32" s="224"/>
      <c r="B32" s="13" t="s">
        <v>86</v>
      </c>
      <c r="C32" s="60">
        <v>11</v>
      </c>
      <c r="D32" s="14">
        <v>1.0375</v>
      </c>
      <c r="E32" s="111" t="s">
        <v>40</v>
      </c>
      <c r="F32" s="16">
        <v>12.38</v>
      </c>
      <c r="G32" s="92">
        <v>25</v>
      </c>
      <c r="H32" s="93" t="s">
        <v>87</v>
      </c>
      <c r="I32" s="118"/>
    </row>
    <row r="33" spans="1:9" ht="15.75" thickBot="1">
      <c r="A33" s="227"/>
      <c r="B33" s="17" t="s">
        <v>88</v>
      </c>
      <c r="C33" s="98">
        <v>30</v>
      </c>
      <c r="D33" s="99">
        <v>1.1888888888888889</v>
      </c>
      <c r="E33" s="113">
        <v>1.1055555555555556</v>
      </c>
      <c r="F33" s="101">
        <v>11.34</v>
      </c>
      <c r="G33" s="102">
        <v>38</v>
      </c>
      <c r="H33" s="103" t="s">
        <v>89</v>
      </c>
      <c r="I33" s="120" t="s">
        <v>90</v>
      </c>
    </row>
    <row r="34" spans="1:11" s="11" customFormat="1" ht="13.5" customHeight="1" thickBot="1">
      <c r="A34" s="225" t="s">
        <v>9</v>
      </c>
      <c r="B34" s="226"/>
      <c r="C34" s="67">
        <f>SUM(C28:C33)</f>
        <v>186</v>
      </c>
      <c r="D34" s="7">
        <f>SUM(D28:D33)</f>
        <v>6.6513888888888895</v>
      </c>
      <c r="E34" s="231"/>
      <c r="F34" s="232"/>
      <c r="G34" s="232"/>
      <c r="H34" s="232"/>
      <c r="I34" s="233"/>
      <c r="J34" s="10"/>
      <c r="K34" s="81"/>
    </row>
    <row r="35" spans="1:11" s="21" customFormat="1" ht="5.25" customHeight="1" thickBot="1">
      <c r="A35" s="20"/>
      <c r="B35" s="216"/>
      <c r="C35" s="216"/>
      <c r="D35" s="217"/>
      <c r="E35" s="218"/>
      <c r="F35" s="214"/>
      <c r="G35" s="214"/>
      <c r="H35" s="214"/>
      <c r="I35" s="215"/>
      <c r="J35" s="123"/>
      <c r="K35" s="124"/>
    </row>
    <row r="36" spans="1:11" s="11" customFormat="1" ht="13.5" customHeight="1" thickBot="1">
      <c r="A36" s="225" t="s">
        <v>16</v>
      </c>
      <c r="B36" s="226"/>
      <c r="C36" s="67">
        <f>SUM(C34,C27,C21,C16,C11,C6,C4)</f>
        <v>981.3</v>
      </c>
      <c r="D36" s="22" t="s">
        <v>17</v>
      </c>
      <c r="E36" s="211"/>
      <c r="F36" s="212"/>
      <c r="G36" s="212"/>
      <c r="H36" s="212"/>
      <c r="I36" s="213"/>
      <c r="J36" s="10"/>
      <c r="K36" s="81"/>
    </row>
    <row r="37" ht="8.25" customHeight="1"/>
    <row r="38" spans="1:11" s="6" customFormat="1" ht="9.75" customHeight="1" thickBot="1">
      <c r="A38" s="29"/>
      <c r="B38" s="29"/>
      <c r="C38" s="127"/>
      <c r="D38" s="30"/>
      <c r="E38" s="31"/>
      <c r="F38" s="32"/>
      <c r="G38" s="31"/>
      <c r="H38" s="33"/>
      <c r="I38" s="128"/>
      <c r="J38" s="70"/>
      <c r="K38" s="69"/>
    </row>
    <row r="39" spans="1:11" ht="12.75" customHeight="1" thickBot="1">
      <c r="A39" s="235">
        <v>2004</v>
      </c>
      <c r="B39" s="236"/>
      <c r="C39" s="77" t="s">
        <v>1</v>
      </c>
      <c r="D39" s="221" t="s">
        <v>0</v>
      </c>
      <c r="E39" s="264"/>
      <c r="F39" s="239" t="s">
        <v>2</v>
      </c>
      <c r="G39" s="265"/>
      <c r="H39" s="219" t="s">
        <v>3</v>
      </c>
      <c r="I39" s="266" t="s">
        <v>4</v>
      </c>
      <c r="K39" s="258"/>
    </row>
    <row r="40" spans="1:11" s="6" customFormat="1" ht="15" customHeight="1" thickBot="1">
      <c r="A40" s="237"/>
      <c r="B40" s="238"/>
      <c r="C40" s="263"/>
      <c r="D40" s="129" t="s">
        <v>5</v>
      </c>
      <c r="E40" s="130" t="s">
        <v>6</v>
      </c>
      <c r="F40" s="131" t="s">
        <v>7</v>
      </c>
      <c r="G40" s="132" t="s">
        <v>8</v>
      </c>
      <c r="H40" s="220"/>
      <c r="I40" s="267"/>
      <c r="J40" s="70"/>
      <c r="K40" s="258"/>
    </row>
    <row r="41" spans="1:11" s="140" customFormat="1" ht="15">
      <c r="A41" s="223" t="s">
        <v>91</v>
      </c>
      <c r="B41" s="133" t="s">
        <v>92</v>
      </c>
      <c r="C41" s="134">
        <v>47</v>
      </c>
      <c r="D41" s="135">
        <v>1.0791666666666666</v>
      </c>
      <c r="E41" s="136"/>
      <c r="F41" s="137">
        <v>24.5</v>
      </c>
      <c r="G41" s="138">
        <v>50</v>
      </c>
      <c r="H41" s="259" t="s">
        <v>93</v>
      </c>
      <c r="I41" s="260"/>
      <c r="J41" s="139"/>
      <c r="K41" s="80"/>
    </row>
    <row r="42" spans="1:11" s="140" customFormat="1" ht="15">
      <c r="A42" s="224"/>
      <c r="B42" s="141" t="s">
        <v>94</v>
      </c>
      <c r="C42" s="142">
        <v>36</v>
      </c>
      <c r="D42" s="14">
        <v>0.08680555555555557</v>
      </c>
      <c r="E42" s="143">
        <v>0.0798611111111111</v>
      </c>
      <c r="F42" s="16">
        <v>18.74</v>
      </c>
      <c r="G42" s="92">
        <v>43</v>
      </c>
      <c r="H42" s="252" t="s">
        <v>95</v>
      </c>
      <c r="I42" s="253"/>
      <c r="J42" s="139"/>
      <c r="K42" s="80"/>
    </row>
    <row r="43" spans="1:11" s="140" customFormat="1" ht="15">
      <c r="A43" s="224"/>
      <c r="B43" s="141" t="s">
        <v>96</v>
      </c>
      <c r="C43" s="142">
        <v>28</v>
      </c>
      <c r="D43" s="14">
        <v>0.06736111111111111</v>
      </c>
      <c r="E43" s="144"/>
      <c r="F43" s="16">
        <v>17</v>
      </c>
      <c r="G43" s="92">
        <v>57</v>
      </c>
      <c r="H43" s="252" t="s">
        <v>97</v>
      </c>
      <c r="I43" s="253"/>
      <c r="J43" s="139"/>
      <c r="K43" s="80"/>
    </row>
    <row r="44" spans="1:11" s="140" customFormat="1" ht="15">
      <c r="A44" s="224"/>
      <c r="B44" s="145" t="s">
        <v>18</v>
      </c>
      <c r="C44" s="142">
        <v>20</v>
      </c>
      <c r="D44" s="14">
        <v>0.03680555555555556</v>
      </c>
      <c r="E44" s="144"/>
      <c r="F44" s="16">
        <v>17.96</v>
      </c>
      <c r="G44" s="92">
        <v>48</v>
      </c>
      <c r="H44" s="252" t="s">
        <v>98</v>
      </c>
      <c r="I44" s="253"/>
      <c r="J44" s="139"/>
      <c r="K44" s="80"/>
    </row>
    <row r="45" spans="1:11" s="140" customFormat="1" ht="15">
      <c r="A45" s="224"/>
      <c r="B45" s="145" t="s">
        <v>99</v>
      </c>
      <c r="C45" s="142">
        <v>10</v>
      </c>
      <c r="D45" s="14">
        <v>0.024305555555555556</v>
      </c>
      <c r="E45" s="146"/>
      <c r="F45" s="16"/>
      <c r="G45" s="92"/>
      <c r="H45" s="252" t="s">
        <v>100</v>
      </c>
      <c r="I45" s="253"/>
      <c r="J45" s="139"/>
      <c r="K45" s="80"/>
    </row>
    <row r="46" spans="1:11" s="140" customFormat="1" ht="15.75" thickBot="1">
      <c r="A46" s="227"/>
      <c r="B46" s="147" t="s">
        <v>101</v>
      </c>
      <c r="C46" s="148">
        <v>50</v>
      </c>
      <c r="D46" s="149">
        <v>0.1326388888888889</v>
      </c>
      <c r="E46" s="150">
        <v>0.12708333333333333</v>
      </c>
      <c r="F46" s="151">
        <v>16.32</v>
      </c>
      <c r="G46" s="152">
        <v>42</v>
      </c>
      <c r="H46" s="254" t="s">
        <v>102</v>
      </c>
      <c r="I46" s="255"/>
      <c r="J46" s="139"/>
      <c r="K46" s="80"/>
    </row>
    <row r="47" spans="1:11" s="11" customFormat="1" ht="16.5" thickBot="1">
      <c r="A47" s="225" t="s">
        <v>9</v>
      </c>
      <c r="B47" s="228"/>
      <c r="C47" s="153">
        <f>SUM(C41:C46)</f>
        <v>191</v>
      </c>
      <c r="D47" s="7">
        <f>SUM(D41:D46)</f>
        <v>1.4270833333333335</v>
      </c>
      <c r="E47" s="231"/>
      <c r="F47" s="232"/>
      <c r="G47" s="232"/>
      <c r="H47" s="232"/>
      <c r="I47" s="233"/>
      <c r="J47" s="10"/>
      <c r="K47" s="81"/>
    </row>
    <row r="48" spans="1:9" ht="15">
      <c r="A48" s="247" t="s">
        <v>103</v>
      </c>
      <c r="B48" s="154" t="s">
        <v>104</v>
      </c>
      <c r="C48" s="155">
        <v>31</v>
      </c>
      <c r="D48" s="156">
        <v>0.09027777777777778</v>
      </c>
      <c r="E48" s="157">
        <v>0.08680555555555557</v>
      </c>
      <c r="F48" s="158">
        <v>15.2</v>
      </c>
      <c r="G48" s="155">
        <v>38</v>
      </c>
      <c r="H48" s="261" t="s">
        <v>105</v>
      </c>
      <c r="I48" s="262"/>
    </row>
    <row r="49" spans="1:9" ht="15">
      <c r="A49" s="248"/>
      <c r="B49" s="159" t="s">
        <v>106</v>
      </c>
      <c r="C49" s="160">
        <v>75</v>
      </c>
      <c r="D49" s="161">
        <v>0.18125</v>
      </c>
      <c r="E49" s="162">
        <v>0.17152777777777775</v>
      </c>
      <c r="F49" s="163">
        <v>17.89</v>
      </c>
      <c r="G49" s="160">
        <v>46</v>
      </c>
      <c r="H49" s="62" t="s">
        <v>107</v>
      </c>
      <c r="I49" s="63"/>
    </row>
    <row r="50" spans="1:11" s="171" customFormat="1" ht="15">
      <c r="A50" s="248"/>
      <c r="B50" s="164" t="s">
        <v>108</v>
      </c>
      <c r="C50" s="165">
        <v>46</v>
      </c>
      <c r="D50" s="166">
        <v>0.07291666666666667</v>
      </c>
      <c r="E50" s="167"/>
      <c r="F50" s="168">
        <v>26</v>
      </c>
      <c r="G50" s="165">
        <v>52</v>
      </c>
      <c r="H50" s="243" t="s">
        <v>109</v>
      </c>
      <c r="I50" s="244"/>
      <c r="J50" s="169"/>
      <c r="K50" s="170"/>
    </row>
    <row r="51" spans="1:11" s="171" customFormat="1" ht="15">
      <c r="A51" s="248"/>
      <c r="B51" s="159" t="s">
        <v>110</v>
      </c>
      <c r="C51" s="160">
        <v>55</v>
      </c>
      <c r="D51" s="172">
        <v>0.10416666666666667</v>
      </c>
      <c r="E51" s="173"/>
      <c r="F51" s="163">
        <v>22.4</v>
      </c>
      <c r="G51" s="174"/>
      <c r="H51" s="62" t="s">
        <v>111</v>
      </c>
      <c r="I51" s="63"/>
      <c r="J51" s="169"/>
      <c r="K51" s="170"/>
    </row>
    <row r="52" spans="1:11" s="171" customFormat="1" ht="15">
      <c r="A52" s="248"/>
      <c r="B52" s="175" t="s">
        <v>112</v>
      </c>
      <c r="C52" s="165">
        <v>69</v>
      </c>
      <c r="D52" s="166">
        <v>0.1076388888888889</v>
      </c>
      <c r="E52" s="167"/>
      <c r="F52" s="168">
        <v>26.5</v>
      </c>
      <c r="G52" s="165">
        <v>57.5</v>
      </c>
      <c r="H52" s="245" t="s">
        <v>113</v>
      </c>
      <c r="I52" s="246"/>
      <c r="J52" s="169"/>
      <c r="K52" s="170"/>
    </row>
    <row r="53" spans="1:11" s="171" customFormat="1" ht="15">
      <c r="A53" s="248"/>
      <c r="B53" s="12" t="s">
        <v>114</v>
      </c>
      <c r="C53" s="160">
        <v>40</v>
      </c>
      <c r="D53" s="99">
        <v>0.14930555555555555</v>
      </c>
      <c r="E53" s="176"/>
      <c r="F53" s="177"/>
      <c r="G53" s="177"/>
      <c r="H53" s="62" t="s">
        <v>115</v>
      </c>
      <c r="I53" s="63"/>
      <c r="J53" s="169"/>
      <c r="K53" s="170"/>
    </row>
    <row r="54" spans="1:11" s="171" customFormat="1" ht="15">
      <c r="A54" s="248"/>
      <c r="B54" s="12" t="s">
        <v>116</v>
      </c>
      <c r="C54" s="165">
        <v>113</v>
      </c>
      <c r="D54" s="178">
        <v>0.18055555555555555</v>
      </c>
      <c r="E54" s="179"/>
      <c r="F54" s="168">
        <v>25.8</v>
      </c>
      <c r="G54" s="165">
        <v>57.5</v>
      </c>
      <c r="H54" s="243" t="s">
        <v>117</v>
      </c>
      <c r="I54" s="244"/>
      <c r="J54" s="169"/>
      <c r="K54" s="170"/>
    </row>
    <row r="55" spans="1:11" s="171" customFormat="1" ht="15">
      <c r="A55" s="248"/>
      <c r="B55" s="159" t="s">
        <v>118</v>
      </c>
      <c r="C55" s="160">
        <v>40</v>
      </c>
      <c r="D55" s="99">
        <v>0.14305555555555557</v>
      </c>
      <c r="E55" s="176"/>
      <c r="F55" s="177"/>
      <c r="G55" s="177"/>
      <c r="H55" s="62" t="s">
        <v>119</v>
      </c>
      <c r="I55" s="63"/>
      <c r="J55" s="169"/>
      <c r="K55" s="170"/>
    </row>
    <row r="56" spans="1:9" ht="15">
      <c r="A56" s="248"/>
      <c r="B56" s="175" t="s">
        <v>120</v>
      </c>
      <c r="C56" s="160">
        <v>30</v>
      </c>
      <c r="D56" s="99">
        <v>0.05902777777777778</v>
      </c>
      <c r="E56" s="176"/>
      <c r="F56" s="180">
        <v>21.17</v>
      </c>
      <c r="G56" s="160"/>
      <c r="H56" s="62" t="s">
        <v>121</v>
      </c>
      <c r="I56" s="63"/>
    </row>
    <row r="57" spans="1:9" ht="15.75" thickBot="1">
      <c r="A57" s="249"/>
      <c r="B57" s="12" t="s">
        <v>29</v>
      </c>
      <c r="C57" s="181">
        <v>67</v>
      </c>
      <c r="D57" s="149">
        <v>0.16666666666666666</v>
      </c>
      <c r="E57" s="162">
        <v>0.15416666666666667</v>
      </c>
      <c r="F57" s="182">
        <v>18.07</v>
      </c>
      <c r="G57" s="181">
        <v>48</v>
      </c>
      <c r="H57" s="64" t="s">
        <v>122</v>
      </c>
      <c r="I57" s="241"/>
    </row>
    <row r="58" spans="1:11" s="11" customFormat="1" ht="16.5" thickBot="1">
      <c r="A58" s="250" t="s">
        <v>9</v>
      </c>
      <c r="B58" s="251"/>
      <c r="C58" s="183">
        <f>SUM(C48:C57)</f>
        <v>566</v>
      </c>
      <c r="D58" s="7" t="s">
        <v>123</v>
      </c>
      <c r="E58" s="232"/>
      <c r="F58" s="232"/>
      <c r="G58" s="232"/>
      <c r="H58" s="232"/>
      <c r="I58" s="233"/>
      <c r="J58" s="10"/>
      <c r="K58" s="81"/>
    </row>
    <row r="59" spans="1:10" ht="15.75" thickBot="1">
      <c r="A59" s="184" t="s">
        <v>124</v>
      </c>
      <c r="B59" s="175" t="s">
        <v>125</v>
      </c>
      <c r="C59" s="185">
        <v>42</v>
      </c>
      <c r="D59" s="83">
        <v>0.09236111111111112</v>
      </c>
      <c r="E59" s="99">
        <v>0.08958333333333333</v>
      </c>
      <c r="F59" s="186">
        <v>19.12</v>
      </c>
      <c r="G59" s="187">
        <v>48</v>
      </c>
      <c r="H59" s="242" t="s">
        <v>126</v>
      </c>
      <c r="I59" s="63"/>
      <c r="J59" s="188"/>
    </row>
    <row r="60" spans="1:11" s="11" customFormat="1" ht="16.5" thickBot="1">
      <c r="A60" s="225" t="s">
        <v>9</v>
      </c>
      <c r="B60" s="228"/>
      <c r="C60" s="153">
        <f>SUM(C59:C59)</f>
        <v>42</v>
      </c>
      <c r="D60" s="7">
        <f>SUM(D59:D59)</f>
        <v>0.09236111111111112</v>
      </c>
      <c r="E60" s="232"/>
      <c r="F60" s="232"/>
      <c r="G60" s="232"/>
      <c r="H60" s="232"/>
      <c r="I60" s="233"/>
      <c r="J60" s="10"/>
      <c r="K60" s="81"/>
    </row>
    <row r="61" spans="1:9" ht="15">
      <c r="A61" s="223" t="s">
        <v>127</v>
      </c>
      <c r="B61" s="133" t="s">
        <v>106</v>
      </c>
      <c r="C61" s="134">
        <v>32</v>
      </c>
      <c r="D61" s="189">
        <v>0.07777777777777778</v>
      </c>
      <c r="E61" s="190"/>
      <c r="F61" s="191">
        <v>16.33</v>
      </c>
      <c r="G61" s="192">
        <v>45</v>
      </c>
      <c r="H61" s="283" t="s">
        <v>128</v>
      </c>
      <c r="I61" s="284"/>
    </row>
    <row r="62" spans="1:9" ht="15">
      <c r="A62" s="224"/>
      <c r="B62" s="141" t="s">
        <v>129</v>
      </c>
      <c r="C62" s="142">
        <v>28</v>
      </c>
      <c r="D62" s="193">
        <v>0.057638888888888885</v>
      </c>
      <c r="E62" s="194"/>
      <c r="F62" s="195">
        <v>20</v>
      </c>
      <c r="G62" s="196">
        <v>44</v>
      </c>
      <c r="H62" s="62"/>
      <c r="I62" s="63"/>
    </row>
    <row r="63" spans="1:9" ht="15">
      <c r="A63" s="224"/>
      <c r="B63" s="141" t="s">
        <v>112</v>
      </c>
      <c r="C63" s="142">
        <v>26</v>
      </c>
      <c r="D63" s="193">
        <v>0.06319444444444444</v>
      </c>
      <c r="E63" s="194"/>
      <c r="F63" s="195">
        <v>18.1</v>
      </c>
      <c r="G63" s="196">
        <v>59</v>
      </c>
      <c r="H63" s="256" t="s">
        <v>130</v>
      </c>
      <c r="I63" s="257"/>
    </row>
    <row r="64" spans="1:9" ht="15">
      <c r="A64" s="224"/>
      <c r="B64" s="141" t="s">
        <v>114</v>
      </c>
      <c r="C64" s="142">
        <v>26</v>
      </c>
      <c r="D64" s="193">
        <v>0.08055555555555556</v>
      </c>
      <c r="E64" s="194"/>
      <c r="F64" s="195">
        <v>13.36</v>
      </c>
      <c r="G64" s="196">
        <v>53</v>
      </c>
      <c r="H64" s="252" t="s">
        <v>131</v>
      </c>
      <c r="I64" s="253"/>
    </row>
    <row r="65" spans="1:9" ht="15.75" thickBot="1">
      <c r="A65" s="227"/>
      <c r="B65" s="147" t="s">
        <v>132</v>
      </c>
      <c r="C65" s="148">
        <v>32</v>
      </c>
      <c r="D65" s="197">
        <v>0.12083333333333333</v>
      </c>
      <c r="E65" s="149">
        <v>0.09722222222222222</v>
      </c>
      <c r="F65" s="198">
        <v>13.4</v>
      </c>
      <c r="G65" s="199">
        <v>42</v>
      </c>
      <c r="H65" s="254" t="s">
        <v>133</v>
      </c>
      <c r="I65" s="255"/>
    </row>
    <row r="66" spans="1:11" s="11" customFormat="1" ht="16.5" thickBot="1">
      <c r="A66" s="225" t="s">
        <v>9</v>
      </c>
      <c r="B66" s="228"/>
      <c r="C66" s="153">
        <f>SUM(C61:C65)</f>
        <v>144</v>
      </c>
      <c r="D66" s="7">
        <f>SUM(D61:D65)</f>
        <v>0.4</v>
      </c>
      <c r="E66" s="232"/>
      <c r="F66" s="232"/>
      <c r="G66" s="232"/>
      <c r="H66" s="232"/>
      <c r="I66" s="233"/>
      <c r="J66" s="10"/>
      <c r="K66" s="81"/>
    </row>
    <row r="67" spans="1:11" s="21" customFormat="1" ht="5.25" customHeight="1" thickBot="1">
      <c r="A67" s="20"/>
      <c r="B67" s="216"/>
      <c r="C67" s="216"/>
      <c r="D67" s="217"/>
      <c r="E67" s="218"/>
      <c r="F67" s="214"/>
      <c r="G67" s="214"/>
      <c r="H67" s="214"/>
      <c r="I67" s="215"/>
      <c r="J67" s="123"/>
      <c r="K67" s="124"/>
    </row>
    <row r="68" spans="1:11" s="11" customFormat="1" ht="13.5" customHeight="1" thickBot="1">
      <c r="A68" s="225" t="s">
        <v>134</v>
      </c>
      <c r="B68" s="226"/>
      <c r="C68" s="67">
        <f>SUM(C66,C60,C58,C47)</f>
        <v>943</v>
      </c>
      <c r="D68" s="22" t="s">
        <v>17</v>
      </c>
      <c r="E68" s="211"/>
      <c r="F68" s="212"/>
      <c r="G68" s="212"/>
      <c r="H68" s="212"/>
      <c r="I68" s="213"/>
      <c r="J68" s="10"/>
      <c r="K68" s="81"/>
    </row>
    <row r="69" spans="1:9" ht="12.75" customHeight="1" thickBot="1">
      <c r="A69" s="34"/>
      <c r="B69" s="35"/>
      <c r="C69" s="200"/>
      <c r="D69" s="36"/>
      <c r="E69" s="37"/>
      <c r="F69" s="38"/>
      <c r="G69" s="201"/>
      <c r="H69" s="39"/>
      <c r="I69" s="202"/>
    </row>
    <row r="70" spans="1:11" s="2" customFormat="1" ht="16.5" thickBot="1">
      <c r="A70" s="40"/>
      <c r="B70" s="41"/>
      <c r="C70" s="203"/>
      <c r="D70" s="42"/>
      <c r="E70" s="40"/>
      <c r="F70" s="43" t="s">
        <v>1</v>
      </c>
      <c r="G70" s="204" t="s">
        <v>19</v>
      </c>
      <c r="H70" s="33"/>
      <c r="I70" s="33"/>
      <c r="K70" s="80"/>
    </row>
    <row r="71" spans="1:11" s="11" customFormat="1" ht="13.5" customHeight="1" thickBot="1">
      <c r="A71" s="225" t="s">
        <v>20</v>
      </c>
      <c r="B71" s="228"/>
      <c r="C71" s="228"/>
      <c r="D71" s="228"/>
      <c r="E71" s="228"/>
      <c r="F71" s="153">
        <v>981</v>
      </c>
      <c r="G71" s="22" t="s">
        <v>17</v>
      </c>
      <c r="I71" s="33"/>
      <c r="J71" s="10"/>
      <c r="K71" s="81"/>
    </row>
    <row r="72" spans="1:11" s="2" customFormat="1" ht="16.5" thickBot="1">
      <c r="A72" s="229" t="s">
        <v>21</v>
      </c>
      <c r="B72" s="230"/>
      <c r="C72" s="230"/>
      <c r="D72" s="230"/>
      <c r="E72" s="230"/>
      <c r="F72" s="205">
        <f>SUM(C66,,C60,C58,C47)</f>
        <v>943</v>
      </c>
      <c r="G72" s="206" t="s">
        <v>22</v>
      </c>
      <c r="I72" s="33"/>
      <c r="K72" s="80"/>
    </row>
    <row r="73" spans="1:11" s="10" customFormat="1" ht="16.5" thickBot="1">
      <c r="A73" s="225" t="s">
        <v>23</v>
      </c>
      <c r="B73" s="228"/>
      <c r="C73" s="228"/>
      <c r="D73" s="228"/>
      <c r="E73" s="228"/>
      <c r="F73" s="153">
        <f>SUM(C36,F72)</f>
        <v>1924.3</v>
      </c>
      <c r="G73" s="7" t="s">
        <v>24</v>
      </c>
      <c r="I73" s="207"/>
      <c r="K73" s="81"/>
    </row>
    <row r="74" spans="1:11" s="2" customFormat="1" ht="15">
      <c r="A74" s="44"/>
      <c r="B74" s="45"/>
      <c r="C74" s="76"/>
      <c r="D74" s="46"/>
      <c r="E74" s="44"/>
      <c r="F74" s="47"/>
      <c r="G74" s="76"/>
      <c r="H74" s="33"/>
      <c r="I74" s="33"/>
      <c r="K74" s="80"/>
    </row>
    <row r="75" spans="1:11" s="2" customFormat="1" ht="15">
      <c r="A75" s="44"/>
      <c r="B75" s="45"/>
      <c r="C75" s="76"/>
      <c r="D75" s="46"/>
      <c r="E75" s="44"/>
      <c r="F75" s="47"/>
      <c r="G75" s="76"/>
      <c r="H75" s="33"/>
      <c r="I75" s="33"/>
      <c r="K75" s="80"/>
    </row>
    <row r="76" spans="1:11" s="2" customFormat="1" ht="15">
      <c r="A76" s="48"/>
      <c r="B76" s="45"/>
      <c r="C76" s="76"/>
      <c r="D76" s="46"/>
      <c r="E76" s="44"/>
      <c r="F76" s="47"/>
      <c r="G76" s="76"/>
      <c r="H76" s="33"/>
      <c r="I76" s="33"/>
      <c r="K76" s="80"/>
    </row>
    <row r="77" spans="1:11" s="2" customFormat="1" ht="15">
      <c r="A77" s="44"/>
      <c r="B77" s="45"/>
      <c r="C77" s="76"/>
      <c r="D77" s="46"/>
      <c r="E77" s="44"/>
      <c r="F77" s="47"/>
      <c r="G77" s="76"/>
      <c r="H77" s="33"/>
      <c r="I77" s="33"/>
      <c r="K77" s="80"/>
    </row>
    <row r="78" spans="1:11" s="2" customFormat="1" ht="15">
      <c r="A78" s="44"/>
      <c r="B78" s="45"/>
      <c r="C78" s="76"/>
      <c r="D78" s="46"/>
      <c r="E78" s="44"/>
      <c r="F78" s="47"/>
      <c r="G78" s="76"/>
      <c r="H78" s="33"/>
      <c r="I78" s="33"/>
      <c r="K78" s="80"/>
    </row>
    <row r="79" spans="1:11" s="2" customFormat="1" ht="15">
      <c r="A79" s="44"/>
      <c r="B79" s="45"/>
      <c r="C79" s="76"/>
      <c r="D79" s="46"/>
      <c r="E79" s="44"/>
      <c r="F79" s="47"/>
      <c r="G79" s="76"/>
      <c r="H79" s="33"/>
      <c r="I79" s="33"/>
      <c r="K79" s="80"/>
    </row>
    <row r="80" spans="1:11" s="2" customFormat="1" ht="15">
      <c r="A80" s="44"/>
      <c r="B80" s="45"/>
      <c r="C80" s="76"/>
      <c r="D80" s="46"/>
      <c r="E80" s="44"/>
      <c r="F80" s="47"/>
      <c r="G80" s="76"/>
      <c r="H80" s="33"/>
      <c r="I80" s="33"/>
      <c r="K80" s="80"/>
    </row>
    <row r="81" spans="1:11" s="2" customFormat="1" ht="15">
      <c r="A81" s="44"/>
      <c r="B81" s="45"/>
      <c r="C81" s="76"/>
      <c r="D81" s="46"/>
      <c r="E81" s="44"/>
      <c r="F81" s="47"/>
      <c r="G81" s="76"/>
      <c r="H81" s="33"/>
      <c r="I81" s="33"/>
      <c r="K81" s="80"/>
    </row>
    <row r="82" spans="1:11" s="2" customFormat="1" ht="15">
      <c r="A82" s="48"/>
      <c r="B82" s="45"/>
      <c r="C82" s="76"/>
      <c r="D82" s="46"/>
      <c r="E82" s="44"/>
      <c r="F82" s="47"/>
      <c r="G82" s="76"/>
      <c r="H82" s="33"/>
      <c r="I82" s="33"/>
      <c r="K82" s="80"/>
    </row>
    <row r="83" spans="1:11" s="2" customFormat="1" ht="15">
      <c r="A83" s="44"/>
      <c r="B83" s="45"/>
      <c r="C83" s="76"/>
      <c r="D83" s="46"/>
      <c r="E83" s="44"/>
      <c r="F83" s="47"/>
      <c r="G83" s="76"/>
      <c r="H83" s="33"/>
      <c r="I83" s="33"/>
      <c r="K83" s="80"/>
    </row>
    <row r="84" spans="1:11" s="2" customFormat="1" ht="15">
      <c r="A84" s="44"/>
      <c r="B84" s="45"/>
      <c r="C84" s="76"/>
      <c r="D84" s="46"/>
      <c r="E84" s="44"/>
      <c r="F84" s="47"/>
      <c r="G84" s="76"/>
      <c r="H84" s="33"/>
      <c r="I84" s="33"/>
      <c r="K84" s="80"/>
    </row>
    <row r="85" spans="1:11" s="2" customFormat="1" ht="15">
      <c r="A85" s="44"/>
      <c r="B85" s="45"/>
      <c r="C85" s="76"/>
      <c r="D85" s="46"/>
      <c r="E85" s="44"/>
      <c r="F85" s="47"/>
      <c r="G85" s="76"/>
      <c r="H85" s="33"/>
      <c r="I85" s="33"/>
      <c r="K85" s="80"/>
    </row>
    <row r="86" spans="1:11" s="2" customFormat="1" ht="15">
      <c r="A86" s="44"/>
      <c r="B86" s="45"/>
      <c r="C86" s="76"/>
      <c r="D86" s="46"/>
      <c r="E86" s="44"/>
      <c r="F86" s="47"/>
      <c r="G86" s="76"/>
      <c r="H86" s="33"/>
      <c r="I86" s="33"/>
      <c r="K86" s="80"/>
    </row>
    <row r="87" spans="1:11" s="2" customFormat="1" ht="15">
      <c r="A87" s="44"/>
      <c r="B87" s="45"/>
      <c r="C87" s="76"/>
      <c r="D87" s="46"/>
      <c r="E87" s="44"/>
      <c r="F87" s="47"/>
      <c r="G87" s="76"/>
      <c r="H87" s="33"/>
      <c r="I87" s="33"/>
      <c r="K87" s="80"/>
    </row>
    <row r="88" spans="1:11" s="2" customFormat="1" ht="15">
      <c r="A88" s="48"/>
      <c r="B88" s="45"/>
      <c r="C88" s="76"/>
      <c r="D88" s="46"/>
      <c r="E88" s="44"/>
      <c r="F88" s="47"/>
      <c r="G88" s="76"/>
      <c r="H88" s="33"/>
      <c r="I88" s="33"/>
      <c r="K88" s="80"/>
    </row>
    <row r="89" spans="1:11" s="2" customFormat="1" ht="15">
      <c r="A89" s="44"/>
      <c r="B89" s="45"/>
      <c r="C89" s="76"/>
      <c r="D89" s="46"/>
      <c r="E89" s="44"/>
      <c r="F89" s="47"/>
      <c r="G89" s="76"/>
      <c r="H89" s="33"/>
      <c r="I89" s="33"/>
      <c r="K89" s="80"/>
    </row>
    <row r="90" spans="1:11" s="2" customFormat="1" ht="15">
      <c r="A90" s="44"/>
      <c r="B90" s="45"/>
      <c r="C90" s="76"/>
      <c r="D90" s="46"/>
      <c r="E90" s="44"/>
      <c r="F90" s="47"/>
      <c r="G90" s="76"/>
      <c r="H90" s="33"/>
      <c r="I90" s="33"/>
      <c r="K90" s="80"/>
    </row>
    <row r="91" spans="1:11" s="2" customFormat="1" ht="15">
      <c r="A91" s="44"/>
      <c r="B91" s="45"/>
      <c r="C91" s="76"/>
      <c r="D91" s="46"/>
      <c r="E91" s="44"/>
      <c r="F91" s="47"/>
      <c r="G91" s="76"/>
      <c r="H91" s="33"/>
      <c r="I91" s="33"/>
      <c r="K91" s="80"/>
    </row>
    <row r="92" spans="1:11" s="2" customFormat="1" ht="15">
      <c r="A92" s="44"/>
      <c r="B92" s="45"/>
      <c r="C92" s="76"/>
      <c r="D92" s="46"/>
      <c r="E92" s="44"/>
      <c r="F92" s="47"/>
      <c r="G92" s="76"/>
      <c r="H92" s="33"/>
      <c r="I92" s="33"/>
      <c r="K92" s="80"/>
    </row>
    <row r="93" spans="1:11" s="2" customFormat="1" ht="15">
      <c r="A93" s="44"/>
      <c r="B93" s="45"/>
      <c r="C93" s="76"/>
      <c r="D93" s="46"/>
      <c r="E93" s="44"/>
      <c r="F93" s="47"/>
      <c r="G93" s="76"/>
      <c r="H93" s="33"/>
      <c r="I93" s="33"/>
      <c r="K93" s="80"/>
    </row>
    <row r="94" spans="1:11" s="2" customFormat="1" ht="15">
      <c r="A94" s="48"/>
      <c r="B94" s="45"/>
      <c r="C94" s="76"/>
      <c r="D94" s="46"/>
      <c r="E94" s="44"/>
      <c r="F94" s="47"/>
      <c r="G94" s="76"/>
      <c r="H94" s="33"/>
      <c r="I94" s="33"/>
      <c r="K94" s="80"/>
    </row>
    <row r="95" spans="1:11" s="2" customFormat="1" ht="15">
      <c r="A95" s="44"/>
      <c r="B95" s="45"/>
      <c r="C95" s="76"/>
      <c r="D95" s="46"/>
      <c r="E95" s="44"/>
      <c r="F95" s="47"/>
      <c r="G95" s="76"/>
      <c r="H95" s="33"/>
      <c r="I95" s="33"/>
      <c r="K95" s="80"/>
    </row>
    <row r="96" spans="1:11" s="2" customFormat="1" ht="15">
      <c r="A96" s="44"/>
      <c r="B96" s="45"/>
      <c r="C96" s="76"/>
      <c r="D96" s="46"/>
      <c r="E96" s="44"/>
      <c r="F96" s="47"/>
      <c r="G96" s="76"/>
      <c r="H96" s="33"/>
      <c r="I96" s="33"/>
      <c r="K96" s="80"/>
    </row>
    <row r="97" spans="1:11" s="2" customFormat="1" ht="15">
      <c r="A97" s="44"/>
      <c r="B97" s="45"/>
      <c r="C97" s="76"/>
      <c r="D97" s="46"/>
      <c r="E97" s="44"/>
      <c r="F97" s="47"/>
      <c r="G97" s="76"/>
      <c r="H97" s="33"/>
      <c r="I97" s="33"/>
      <c r="K97" s="80"/>
    </row>
    <row r="98" spans="1:11" s="2" customFormat="1" ht="15">
      <c r="A98" s="44"/>
      <c r="B98" s="45"/>
      <c r="C98" s="76"/>
      <c r="D98" s="46"/>
      <c r="E98" s="44"/>
      <c r="F98" s="47"/>
      <c r="G98" s="76"/>
      <c r="H98" s="33"/>
      <c r="I98" s="33"/>
      <c r="K98" s="80"/>
    </row>
    <row r="99" spans="1:11" s="2" customFormat="1" ht="15">
      <c r="A99" s="44"/>
      <c r="B99" s="45"/>
      <c r="C99" s="76"/>
      <c r="D99" s="46"/>
      <c r="E99" s="44"/>
      <c r="F99" s="47"/>
      <c r="G99" s="76"/>
      <c r="H99" s="33"/>
      <c r="I99" s="33"/>
      <c r="K99" s="80"/>
    </row>
    <row r="100" spans="1:11" s="2" customFormat="1" ht="15">
      <c r="A100" s="48"/>
      <c r="B100" s="45"/>
      <c r="C100" s="76"/>
      <c r="D100" s="46"/>
      <c r="E100" s="44"/>
      <c r="F100" s="47"/>
      <c r="G100" s="76"/>
      <c r="H100" s="33"/>
      <c r="I100" s="33"/>
      <c r="K100" s="80"/>
    </row>
    <row r="101" spans="1:11" s="2" customFormat="1" ht="15">
      <c r="A101" s="44"/>
      <c r="B101" s="45"/>
      <c r="C101" s="76"/>
      <c r="D101" s="46"/>
      <c r="E101" s="44"/>
      <c r="F101" s="47"/>
      <c r="G101" s="76"/>
      <c r="H101" s="33"/>
      <c r="I101" s="33"/>
      <c r="K101" s="80"/>
    </row>
    <row r="102" spans="1:11" s="2" customFormat="1" ht="15">
      <c r="A102" s="44"/>
      <c r="B102" s="45"/>
      <c r="C102" s="76"/>
      <c r="D102" s="46"/>
      <c r="E102" s="44"/>
      <c r="F102" s="47"/>
      <c r="G102" s="76"/>
      <c r="H102" s="33"/>
      <c r="I102" s="33"/>
      <c r="K102" s="80"/>
    </row>
    <row r="103" spans="1:11" s="2" customFormat="1" ht="15">
      <c r="A103" s="44"/>
      <c r="B103" s="45"/>
      <c r="C103" s="76"/>
      <c r="D103" s="46"/>
      <c r="E103" s="44"/>
      <c r="F103" s="47"/>
      <c r="G103" s="76"/>
      <c r="H103" s="33"/>
      <c r="I103" s="33"/>
      <c r="K103" s="80"/>
    </row>
    <row r="104" spans="1:11" s="2" customFormat="1" ht="15">
      <c r="A104" s="44"/>
      <c r="B104" s="45"/>
      <c r="C104" s="76"/>
      <c r="D104" s="46"/>
      <c r="E104" s="44"/>
      <c r="F104" s="47"/>
      <c r="G104" s="76"/>
      <c r="H104" s="33"/>
      <c r="I104" s="33"/>
      <c r="K104" s="80"/>
    </row>
    <row r="105" spans="1:11" s="2" customFormat="1" ht="15">
      <c r="A105" s="44"/>
      <c r="B105" s="45"/>
      <c r="C105" s="76"/>
      <c r="D105" s="46"/>
      <c r="E105" s="44"/>
      <c r="F105" s="47"/>
      <c r="G105" s="76"/>
      <c r="H105" s="33"/>
      <c r="I105" s="33"/>
      <c r="K105" s="80"/>
    </row>
    <row r="106" spans="1:11" s="2" customFormat="1" ht="15">
      <c r="A106" s="48"/>
      <c r="B106" s="45"/>
      <c r="C106" s="76"/>
      <c r="D106" s="46"/>
      <c r="E106" s="44"/>
      <c r="F106" s="47"/>
      <c r="G106" s="76"/>
      <c r="H106" s="33"/>
      <c r="I106" s="33"/>
      <c r="K106" s="80"/>
    </row>
    <row r="107" spans="1:11" s="2" customFormat="1" ht="15">
      <c r="A107" s="44"/>
      <c r="B107" s="45"/>
      <c r="C107" s="76"/>
      <c r="D107" s="46"/>
      <c r="E107" s="44"/>
      <c r="F107" s="47"/>
      <c r="G107" s="76"/>
      <c r="H107" s="33"/>
      <c r="I107" s="33"/>
      <c r="K107" s="80"/>
    </row>
    <row r="108" spans="1:11" s="2" customFormat="1" ht="15">
      <c r="A108" s="44"/>
      <c r="B108" s="45"/>
      <c r="C108" s="76"/>
      <c r="D108" s="46"/>
      <c r="E108" s="44"/>
      <c r="F108" s="47"/>
      <c r="G108" s="76"/>
      <c r="H108" s="33"/>
      <c r="I108" s="33"/>
      <c r="K108" s="80"/>
    </row>
    <row r="109" spans="1:11" s="2" customFormat="1" ht="15">
      <c r="A109" s="44"/>
      <c r="B109" s="45"/>
      <c r="C109" s="76"/>
      <c r="D109" s="46"/>
      <c r="E109" s="44"/>
      <c r="F109" s="47"/>
      <c r="G109" s="76"/>
      <c r="H109" s="33"/>
      <c r="I109" s="33"/>
      <c r="K109" s="80"/>
    </row>
    <row r="110" spans="1:11" s="2" customFormat="1" ht="15">
      <c r="A110" s="44"/>
      <c r="B110" s="45"/>
      <c r="C110" s="76"/>
      <c r="D110" s="46"/>
      <c r="E110" s="44"/>
      <c r="F110" s="47"/>
      <c r="G110" s="76"/>
      <c r="H110" s="33"/>
      <c r="I110" s="33"/>
      <c r="K110" s="80"/>
    </row>
    <row r="111" spans="1:11" s="2" customFormat="1" ht="15">
      <c r="A111" s="44"/>
      <c r="B111" s="45"/>
      <c r="C111" s="76"/>
      <c r="D111" s="46"/>
      <c r="E111" s="44"/>
      <c r="F111" s="47"/>
      <c r="G111" s="76"/>
      <c r="H111" s="33"/>
      <c r="I111" s="33"/>
      <c r="K111" s="80"/>
    </row>
    <row r="112" spans="1:11" s="2" customFormat="1" ht="18">
      <c r="A112" s="48"/>
      <c r="B112" s="49"/>
      <c r="C112" s="208"/>
      <c r="D112" s="50"/>
      <c r="E112" s="48"/>
      <c r="F112" s="51"/>
      <c r="G112" s="208"/>
      <c r="H112" s="52"/>
      <c r="I112" s="52"/>
      <c r="K112" s="80"/>
    </row>
    <row r="113" spans="1:11" s="8" customFormat="1" ht="15.75">
      <c r="A113" s="48"/>
      <c r="B113" s="49"/>
      <c r="C113" s="68"/>
      <c r="D113" s="53"/>
      <c r="E113" s="48"/>
      <c r="F113" s="54"/>
      <c r="G113" s="68"/>
      <c r="H113" s="52"/>
      <c r="I113" s="52"/>
      <c r="K113" s="81"/>
    </row>
    <row r="114" spans="1:11" s="2" customFormat="1" ht="15">
      <c r="A114" s="48"/>
      <c r="B114" s="45"/>
      <c r="C114" s="76"/>
      <c r="D114" s="46"/>
      <c r="E114" s="44"/>
      <c r="F114" s="47"/>
      <c r="G114" s="76"/>
      <c r="H114" s="33"/>
      <c r="I114" s="33"/>
      <c r="K114" s="80"/>
    </row>
    <row r="115" spans="1:11" s="2" customFormat="1" ht="15">
      <c r="A115" s="48"/>
      <c r="B115" s="45"/>
      <c r="C115" s="76"/>
      <c r="D115" s="46"/>
      <c r="E115" s="44"/>
      <c r="F115" s="47"/>
      <c r="G115" s="76"/>
      <c r="H115" s="33"/>
      <c r="I115" s="33"/>
      <c r="K115" s="80"/>
    </row>
    <row r="116" spans="1:11" s="2" customFormat="1" ht="15">
      <c r="A116" s="48"/>
      <c r="B116" s="45"/>
      <c r="C116" s="76"/>
      <c r="D116" s="46"/>
      <c r="E116" s="44"/>
      <c r="F116" s="47"/>
      <c r="G116" s="76"/>
      <c r="H116" s="33"/>
      <c r="I116" s="33"/>
      <c r="K116" s="80"/>
    </row>
    <row r="117" spans="1:11" s="2" customFormat="1" ht="15">
      <c r="A117" s="48"/>
      <c r="B117" s="45"/>
      <c r="C117" s="76"/>
      <c r="D117" s="46"/>
      <c r="E117" s="44"/>
      <c r="F117" s="47"/>
      <c r="G117" s="76"/>
      <c r="H117" s="33"/>
      <c r="I117" s="33"/>
      <c r="K117" s="80"/>
    </row>
    <row r="118" spans="1:11" s="2" customFormat="1" ht="15">
      <c r="A118" s="48"/>
      <c r="B118" s="45"/>
      <c r="C118" s="76"/>
      <c r="D118" s="46"/>
      <c r="E118" s="44"/>
      <c r="F118" s="47"/>
      <c r="G118" s="76"/>
      <c r="H118" s="33"/>
      <c r="I118" s="33"/>
      <c r="K118" s="80"/>
    </row>
    <row r="119" spans="1:11" s="2" customFormat="1" ht="15">
      <c r="A119" s="48"/>
      <c r="B119" s="45"/>
      <c r="C119" s="76"/>
      <c r="D119" s="46"/>
      <c r="E119" s="44"/>
      <c r="F119" s="47"/>
      <c r="G119" s="76"/>
      <c r="H119" s="33"/>
      <c r="I119" s="33"/>
      <c r="K119" s="80"/>
    </row>
    <row r="120" spans="1:11" s="2" customFormat="1" ht="15">
      <c r="A120" s="48"/>
      <c r="B120" s="45"/>
      <c r="C120" s="76"/>
      <c r="D120" s="46"/>
      <c r="E120" s="44"/>
      <c r="F120" s="47"/>
      <c r="G120" s="76"/>
      <c r="H120" s="33"/>
      <c r="I120" s="33"/>
      <c r="K120" s="80"/>
    </row>
    <row r="121" spans="1:11" s="2" customFormat="1" ht="15">
      <c r="A121" s="48"/>
      <c r="B121" s="45"/>
      <c r="C121" s="76"/>
      <c r="D121" s="46"/>
      <c r="E121" s="44"/>
      <c r="F121" s="47"/>
      <c r="G121" s="76"/>
      <c r="H121" s="33"/>
      <c r="I121" s="33"/>
      <c r="K121" s="80"/>
    </row>
    <row r="122" spans="1:11" s="2" customFormat="1" ht="15">
      <c r="A122" s="48"/>
      <c r="B122" s="45"/>
      <c r="C122" s="76"/>
      <c r="D122" s="46"/>
      <c r="E122" s="44"/>
      <c r="F122" s="47"/>
      <c r="G122" s="76"/>
      <c r="H122" s="33"/>
      <c r="I122" s="33"/>
      <c r="K122" s="80"/>
    </row>
    <row r="123" spans="1:11" s="2" customFormat="1" ht="15">
      <c r="A123" s="48"/>
      <c r="B123" s="45"/>
      <c r="C123" s="76"/>
      <c r="D123" s="46"/>
      <c r="E123" s="44"/>
      <c r="F123" s="47"/>
      <c r="G123" s="76"/>
      <c r="H123" s="33"/>
      <c r="I123" s="33"/>
      <c r="K123" s="80"/>
    </row>
    <row r="124" spans="1:11" s="2" customFormat="1" ht="15">
      <c r="A124" s="48"/>
      <c r="B124" s="45"/>
      <c r="C124" s="76"/>
      <c r="D124" s="46"/>
      <c r="E124" s="44"/>
      <c r="F124" s="47"/>
      <c r="G124" s="76"/>
      <c r="H124" s="33"/>
      <c r="I124" s="33"/>
      <c r="K124" s="80"/>
    </row>
    <row r="125" spans="1:11" s="2" customFormat="1" ht="15">
      <c r="A125" s="48"/>
      <c r="B125" s="45"/>
      <c r="C125" s="76"/>
      <c r="D125" s="46"/>
      <c r="E125" s="44"/>
      <c r="F125" s="47"/>
      <c r="G125" s="76"/>
      <c r="H125" s="33"/>
      <c r="I125" s="33"/>
      <c r="K125" s="80"/>
    </row>
    <row r="126" spans="1:11" s="2" customFormat="1" ht="15">
      <c r="A126" s="48"/>
      <c r="B126" s="45"/>
      <c r="C126" s="76"/>
      <c r="D126" s="46"/>
      <c r="E126" s="44"/>
      <c r="F126" s="47"/>
      <c r="G126" s="76"/>
      <c r="H126" s="33"/>
      <c r="I126" s="33"/>
      <c r="K126" s="80"/>
    </row>
    <row r="127" spans="1:11" s="2" customFormat="1" ht="15">
      <c r="A127" s="48"/>
      <c r="B127" s="45"/>
      <c r="C127" s="76"/>
      <c r="D127" s="46"/>
      <c r="E127" s="44"/>
      <c r="F127" s="47"/>
      <c r="G127" s="76"/>
      <c r="H127" s="33"/>
      <c r="I127" s="33"/>
      <c r="K127" s="80"/>
    </row>
    <row r="128" spans="1:11" s="2" customFormat="1" ht="15">
      <c r="A128" s="48"/>
      <c r="B128" s="45"/>
      <c r="C128" s="76"/>
      <c r="D128" s="46"/>
      <c r="E128" s="44"/>
      <c r="F128" s="47"/>
      <c r="G128" s="76"/>
      <c r="H128" s="33"/>
      <c r="I128" s="33"/>
      <c r="K128" s="80"/>
    </row>
    <row r="129" spans="1:11" s="2" customFormat="1" ht="15">
      <c r="A129" s="48"/>
      <c r="B129" s="45"/>
      <c r="C129" s="76"/>
      <c r="D129" s="46"/>
      <c r="E129" s="44"/>
      <c r="F129" s="47"/>
      <c r="G129" s="76"/>
      <c r="H129" s="33"/>
      <c r="I129" s="33"/>
      <c r="K129" s="80"/>
    </row>
    <row r="130" spans="1:11" s="8" customFormat="1" ht="15.75">
      <c r="A130" s="48"/>
      <c r="B130" s="45"/>
      <c r="C130" s="68"/>
      <c r="D130" s="53"/>
      <c r="E130" s="48"/>
      <c r="F130" s="54"/>
      <c r="G130" s="68"/>
      <c r="H130" s="52"/>
      <c r="I130" s="52"/>
      <c r="K130" s="81"/>
    </row>
    <row r="131" spans="1:11" s="8" customFormat="1" ht="15.75">
      <c r="A131" s="48"/>
      <c r="B131" s="45"/>
      <c r="C131" s="68"/>
      <c r="D131" s="53"/>
      <c r="E131" s="48"/>
      <c r="F131" s="54"/>
      <c r="G131" s="68"/>
      <c r="H131" s="52"/>
      <c r="I131" s="52"/>
      <c r="K131" s="81"/>
    </row>
    <row r="132" spans="1:11" s="2" customFormat="1" ht="15.75">
      <c r="A132" s="55"/>
      <c r="B132" s="8"/>
      <c r="C132" s="209"/>
      <c r="D132" s="56"/>
      <c r="E132" s="57"/>
      <c r="F132" s="58"/>
      <c r="G132" s="80"/>
      <c r="H132" s="28"/>
      <c r="I132" s="28"/>
      <c r="K132" s="80"/>
    </row>
    <row r="133" spans="1:11" s="2" customFormat="1" ht="15.75">
      <c r="A133" s="55"/>
      <c r="B133" s="8"/>
      <c r="C133" s="209"/>
      <c r="D133" s="56"/>
      <c r="E133" s="57"/>
      <c r="F133" s="58"/>
      <c r="G133" s="80"/>
      <c r="H133" s="28"/>
      <c r="I133" s="28"/>
      <c r="K133" s="80"/>
    </row>
    <row r="134" spans="1:11" s="2" customFormat="1" ht="15">
      <c r="A134" s="48"/>
      <c r="B134" s="45"/>
      <c r="C134" s="76"/>
      <c r="D134" s="46"/>
      <c r="E134" s="44"/>
      <c r="F134" s="47"/>
      <c r="G134" s="76"/>
      <c r="H134" s="33"/>
      <c r="I134" s="33"/>
      <c r="K134" s="80"/>
    </row>
    <row r="135" spans="1:11" s="2" customFormat="1" ht="15">
      <c r="A135" s="48"/>
      <c r="B135" s="45"/>
      <c r="C135" s="76"/>
      <c r="D135" s="46"/>
      <c r="E135" s="44"/>
      <c r="F135" s="47"/>
      <c r="G135" s="76"/>
      <c r="H135" s="33"/>
      <c r="I135" s="33"/>
      <c r="K135" s="80"/>
    </row>
    <row r="136" spans="1:11" s="2" customFormat="1" ht="15">
      <c r="A136" s="48"/>
      <c r="B136" s="45"/>
      <c r="C136" s="76"/>
      <c r="D136" s="46"/>
      <c r="E136" s="44"/>
      <c r="F136" s="47"/>
      <c r="G136" s="76"/>
      <c r="H136" s="33"/>
      <c r="I136" s="33"/>
      <c r="K136" s="80"/>
    </row>
    <row r="137" spans="1:11" s="2" customFormat="1" ht="15.75">
      <c r="A137" s="55"/>
      <c r="B137" s="8"/>
      <c r="C137" s="209"/>
      <c r="D137" s="56"/>
      <c r="E137" s="57"/>
      <c r="F137" s="58"/>
      <c r="G137" s="80"/>
      <c r="H137" s="28"/>
      <c r="I137" s="28"/>
      <c r="K137" s="80"/>
    </row>
    <row r="138" spans="1:11" s="2" customFormat="1" ht="15">
      <c r="A138" s="48"/>
      <c r="B138" s="45"/>
      <c r="C138" s="76"/>
      <c r="D138" s="46"/>
      <c r="E138" s="44"/>
      <c r="F138" s="47"/>
      <c r="G138" s="76"/>
      <c r="H138" s="33"/>
      <c r="I138" s="33"/>
      <c r="K138" s="80"/>
    </row>
    <row r="139" spans="1:11" s="2" customFormat="1" ht="15">
      <c r="A139" s="48"/>
      <c r="B139" s="45"/>
      <c r="C139" s="76"/>
      <c r="D139" s="46"/>
      <c r="E139" s="44"/>
      <c r="F139" s="47"/>
      <c r="G139" s="76"/>
      <c r="H139" s="33"/>
      <c r="I139" s="33"/>
      <c r="K139" s="80"/>
    </row>
    <row r="140" spans="1:11" s="2" customFormat="1" ht="15">
      <c r="A140" s="48"/>
      <c r="B140" s="45"/>
      <c r="C140" s="76"/>
      <c r="D140" s="46"/>
      <c r="E140" s="44"/>
      <c r="F140" s="47"/>
      <c r="G140" s="76"/>
      <c r="H140" s="33"/>
      <c r="I140" s="33"/>
      <c r="K140" s="80"/>
    </row>
    <row r="141" spans="1:11" s="2" customFormat="1" ht="15">
      <c r="A141" s="48"/>
      <c r="B141" s="45"/>
      <c r="C141" s="76"/>
      <c r="D141" s="46"/>
      <c r="E141" s="44"/>
      <c r="F141" s="47"/>
      <c r="G141" s="76"/>
      <c r="H141" s="33"/>
      <c r="I141" s="33"/>
      <c r="K141" s="80"/>
    </row>
    <row r="142" spans="1:11" s="2" customFormat="1" ht="15">
      <c r="A142" s="48"/>
      <c r="B142" s="45"/>
      <c r="C142" s="76"/>
      <c r="D142" s="46"/>
      <c r="E142" s="44"/>
      <c r="F142" s="47"/>
      <c r="G142" s="76"/>
      <c r="H142" s="33"/>
      <c r="I142" s="33"/>
      <c r="K142" s="80"/>
    </row>
    <row r="143" spans="1:11" s="2" customFormat="1" ht="15">
      <c r="A143" s="48"/>
      <c r="B143" s="45"/>
      <c r="C143" s="76"/>
      <c r="D143" s="46"/>
      <c r="E143" s="44"/>
      <c r="F143" s="47"/>
      <c r="G143" s="76"/>
      <c r="H143" s="33"/>
      <c r="I143" s="33"/>
      <c r="K143" s="80"/>
    </row>
    <row r="144" spans="1:11" s="2" customFormat="1" ht="15">
      <c r="A144" s="48"/>
      <c r="B144" s="45"/>
      <c r="C144" s="76"/>
      <c r="D144" s="46"/>
      <c r="E144" s="44"/>
      <c r="F144" s="47"/>
      <c r="G144" s="76"/>
      <c r="H144" s="33"/>
      <c r="I144" s="33"/>
      <c r="K144" s="80"/>
    </row>
    <row r="145" spans="1:11" s="2" customFormat="1" ht="15">
      <c r="A145" s="48"/>
      <c r="B145" s="45"/>
      <c r="C145" s="76"/>
      <c r="D145" s="46"/>
      <c r="E145" s="44"/>
      <c r="F145" s="47"/>
      <c r="G145" s="76"/>
      <c r="H145" s="33"/>
      <c r="I145" s="33"/>
      <c r="K145" s="80"/>
    </row>
    <row r="146" spans="1:11" s="2" customFormat="1" ht="15">
      <c r="A146" s="48"/>
      <c r="B146" s="45"/>
      <c r="C146" s="76"/>
      <c r="D146" s="46"/>
      <c r="E146" s="44"/>
      <c r="F146" s="47"/>
      <c r="G146" s="76"/>
      <c r="H146" s="33"/>
      <c r="I146" s="33"/>
      <c r="K146" s="80"/>
    </row>
    <row r="147" spans="1:11" s="2" customFormat="1" ht="15.75">
      <c r="A147" s="55"/>
      <c r="B147" s="8"/>
      <c r="C147" s="209"/>
      <c r="D147" s="56"/>
      <c r="E147" s="57"/>
      <c r="F147" s="58"/>
      <c r="G147" s="80"/>
      <c r="H147" s="28"/>
      <c r="I147" s="28"/>
      <c r="K147" s="80"/>
    </row>
    <row r="148" spans="1:11" s="2" customFormat="1" ht="15.75">
      <c r="A148" s="55"/>
      <c r="B148" s="8"/>
      <c r="C148" s="209"/>
      <c r="D148" s="56"/>
      <c r="E148" s="57"/>
      <c r="F148" s="58"/>
      <c r="G148" s="80"/>
      <c r="H148" s="28"/>
      <c r="I148" s="28"/>
      <c r="K148" s="80"/>
    </row>
    <row r="149" spans="1:11" s="2" customFormat="1" ht="15.75">
      <c r="A149" s="55"/>
      <c r="B149" s="8"/>
      <c r="C149" s="209"/>
      <c r="D149" s="56"/>
      <c r="E149" s="57"/>
      <c r="F149" s="58"/>
      <c r="G149" s="80"/>
      <c r="H149" s="28"/>
      <c r="I149" s="28"/>
      <c r="K149" s="80"/>
    </row>
    <row r="150" spans="1:11" s="2" customFormat="1" ht="15.75">
      <c r="A150" s="55"/>
      <c r="B150" s="8"/>
      <c r="C150" s="209"/>
      <c r="D150" s="56"/>
      <c r="E150" s="57"/>
      <c r="F150" s="58"/>
      <c r="G150" s="80"/>
      <c r="H150" s="28"/>
      <c r="I150" s="28"/>
      <c r="K150" s="80"/>
    </row>
    <row r="151" spans="1:11" s="2" customFormat="1" ht="15.75">
      <c r="A151" s="55"/>
      <c r="B151" s="8"/>
      <c r="C151" s="209"/>
      <c r="D151" s="56"/>
      <c r="E151" s="57"/>
      <c r="F151" s="58"/>
      <c r="G151" s="80"/>
      <c r="H151" s="28"/>
      <c r="I151" s="28"/>
      <c r="K151" s="80"/>
    </row>
    <row r="152" spans="1:11" s="2" customFormat="1" ht="15.75">
      <c r="A152" s="55"/>
      <c r="B152" s="8"/>
      <c r="C152" s="209"/>
      <c r="D152" s="56"/>
      <c r="E152" s="57"/>
      <c r="F152" s="58"/>
      <c r="G152" s="80"/>
      <c r="H152" s="28"/>
      <c r="I152" s="28"/>
      <c r="K152" s="80"/>
    </row>
    <row r="153" spans="1:11" s="2" customFormat="1" ht="15.75">
      <c r="A153" s="55"/>
      <c r="B153" s="8"/>
      <c r="C153" s="209"/>
      <c r="D153" s="56"/>
      <c r="E153" s="57"/>
      <c r="F153" s="58"/>
      <c r="G153" s="80"/>
      <c r="H153" s="28"/>
      <c r="I153" s="28"/>
      <c r="K153" s="80"/>
    </row>
    <row r="154" spans="1:11" s="2" customFormat="1" ht="15.75">
      <c r="A154" s="55"/>
      <c r="B154" s="8"/>
      <c r="C154" s="209"/>
      <c r="D154" s="56"/>
      <c r="E154" s="57"/>
      <c r="F154" s="58"/>
      <c r="G154" s="80"/>
      <c r="H154" s="28"/>
      <c r="I154" s="28"/>
      <c r="K154" s="80"/>
    </row>
    <row r="155" spans="1:11" s="2" customFormat="1" ht="15.75">
      <c r="A155" s="55"/>
      <c r="B155" s="8"/>
      <c r="C155" s="209"/>
      <c r="D155" s="56"/>
      <c r="E155" s="57"/>
      <c r="F155" s="58"/>
      <c r="G155" s="80"/>
      <c r="H155" s="28"/>
      <c r="I155" s="28"/>
      <c r="K155" s="80"/>
    </row>
    <row r="156" spans="1:11" s="2" customFormat="1" ht="15.75">
      <c r="A156" s="55"/>
      <c r="B156" s="8"/>
      <c r="C156" s="209"/>
      <c r="D156" s="56"/>
      <c r="E156" s="57"/>
      <c r="F156" s="58"/>
      <c r="G156" s="80"/>
      <c r="H156" s="28"/>
      <c r="I156" s="28"/>
      <c r="K156" s="80"/>
    </row>
    <row r="157" spans="1:11" s="2" customFormat="1" ht="15.75">
      <c r="A157" s="55"/>
      <c r="B157" s="8"/>
      <c r="C157" s="209"/>
      <c r="D157" s="56"/>
      <c r="E157" s="57"/>
      <c r="F157" s="58"/>
      <c r="G157" s="80"/>
      <c r="H157" s="28"/>
      <c r="I157" s="28"/>
      <c r="K157" s="80"/>
    </row>
    <row r="158" spans="1:11" s="2" customFormat="1" ht="15.75">
      <c r="A158" s="55"/>
      <c r="B158" s="8"/>
      <c r="C158" s="209"/>
      <c r="D158" s="56"/>
      <c r="E158" s="57"/>
      <c r="F158" s="58"/>
      <c r="G158" s="80"/>
      <c r="H158" s="28"/>
      <c r="I158" s="28"/>
      <c r="K158" s="80"/>
    </row>
    <row r="159" spans="1:11" s="2" customFormat="1" ht="15.75">
      <c r="A159" s="55"/>
      <c r="B159" s="8"/>
      <c r="C159" s="209"/>
      <c r="D159" s="56"/>
      <c r="E159" s="57"/>
      <c r="F159" s="58"/>
      <c r="G159" s="80"/>
      <c r="H159" s="28"/>
      <c r="I159" s="28"/>
      <c r="K159" s="80"/>
    </row>
    <row r="160" spans="1:11" s="2" customFormat="1" ht="15.75">
      <c r="A160" s="55"/>
      <c r="B160" s="8"/>
      <c r="C160" s="209"/>
      <c r="D160" s="56"/>
      <c r="E160" s="57"/>
      <c r="F160" s="58"/>
      <c r="G160" s="80"/>
      <c r="H160" s="28"/>
      <c r="I160" s="28"/>
      <c r="K160" s="80"/>
    </row>
    <row r="161" spans="1:11" s="2" customFormat="1" ht="15.75">
      <c r="A161" s="55"/>
      <c r="B161" s="8"/>
      <c r="C161" s="209"/>
      <c r="D161" s="56"/>
      <c r="E161" s="57"/>
      <c r="F161" s="58"/>
      <c r="G161" s="80"/>
      <c r="H161" s="28"/>
      <c r="I161" s="28"/>
      <c r="K161" s="80"/>
    </row>
    <row r="162" spans="1:11" s="2" customFormat="1" ht="15.75">
      <c r="A162" s="55"/>
      <c r="B162" s="8"/>
      <c r="C162" s="209"/>
      <c r="D162" s="56"/>
      <c r="E162" s="57"/>
      <c r="F162" s="58"/>
      <c r="G162" s="80"/>
      <c r="H162" s="28"/>
      <c r="I162" s="28"/>
      <c r="K162" s="80"/>
    </row>
    <row r="163" spans="1:11" s="2" customFormat="1" ht="15.75">
      <c r="A163" s="55"/>
      <c r="B163" s="8"/>
      <c r="C163" s="209"/>
      <c r="D163" s="56"/>
      <c r="E163" s="57"/>
      <c r="F163" s="58"/>
      <c r="G163" s="80"/>
      <c r="H163" s="28"/>
      <c r="I163" s="28"/>
      <c r="K163" s="80"/>
    </row>
    <row r="164" spans="1:11" s="2" customFormat="1" ht="15.75">
      <c r="A164" s="55"/>
      <c r="B164" s="8"/>
      <c r="C164" s="209"/>
      <c r="D164" s="56"/>
      <c r="E164" s="57"/>
      <c r="F164" s="58"/>
      <c r="G164" s="80"/>
      <c r="H164" s="28"/>
      <c r="I164" s="28"/>
      <c r="K164" s="80"/>
    </row>
    <row r="165" spans="1:11" s="2" customFormat="1" ht="15.75">
      <c r="A165" s="55"/>
      <c r="B165" s="8"/>
      <c r="C165" s="209"/>
      <c r="D165" s="56"/>
      <c r="E165" s="57"/>
      <c r="F165" s="58"/>
      <c r="G165" s="80"/>
      <c r="H165" s="28"/>
      <c r="I165" s="28"/>
      <c r="K165" s="80"/>
    </row>
    <row r="166" spans="1:11" s="2" customFormat="1" ht="15.75">
      <c r="A166" s="55"/>
      <c r="B166" s="8"/>
      <c r="C166" s="209"/>
      <c r="D166" s="56"/>
      <c r="E166" s="57"/>
      <c r="F166" s="58"/>
      <c r="G166" s="80"/>
      <c r="H166" s="28"/>
      <c r="I166" s="28"/>
      <c r="K166" s="80"/>
    </row>
    <row r="167" spans="1:11" s="2" customFormat="1" ht="15.75">
      <c r="A167" s="55"/>
      <c r="B167" s="8"/>
      <c r="C167" s="209"/>
      <c r="D167" s="56"/>
      <c r="E167" s="57"/>
      <c r="F167" s="58"/>
      <c r="G167" s="80"/>
      <c r="H167" s="28"/>
      <c r="I167" s="28"/>
      <c r="K167" s="80"/>
    </row>
    <row r="168" spans="1:11" s="2" customFormat="1" ht="15.75">
      <c r="A168" s="55"/>
      <c r="B168" s="8"/>
      <c r="C168" s="209"/>
      <c r="D168" s="56"/>
      <c r="E168" s="57"/>
      <c r="F168" s="58"/>
      <c r="G168" s="80"/>
      <c r="H168" s="28"/>
      <c r="I168" s="28"/>
      <c r="K168" s="80"/>
    </row>
    <row r="169" spans="1:11" s="2" customFormat="1" ht="15.75">
      <c r="A169" s="55"/>
      <c r="B169" s="8"/>
      <c r="C169" s="209"/>
      <c r="D169" s="56"/>
      <c r="E169" s="57"/>
      <c r="F169" s="58"/>
      <c r="G169" s="80"/>
      <c r="H169" s="28"/>
      <c r="I169" s="28"/>
      <c r="K169" s="80"/>
    </row>
    <row r="170" spans="1:11" s="2" customFormat="1" ht="15.75">
      <c r="A170" s="55"/>
      <c r="B170" s="8"/>
      <c r="C170" s="209"/>
      <c r="D170" s="56"/>
      <c r="E170" s="57"/>
      <c r="F170" s="58"/>
      <c r="G170" s="80"/>
      <c r="H170" s="28"/>
      <c r="I170" s="28"/>
      <c r="K170" s="80"/>
    </row>
    <row r="171" spans="1:11" s="2" customFormat="1" ht="15.75">
      <c r="A171" s="55"/>
      <c r="B171" s="8"/>
      <c r="C171" s="209"/>
      <c r="D171" s="56"/>
      <c r="E171" s="57"/>
      <c r="F171" s="58"/>
      <c r="G171" s="80"/>
      <c r="H171" s="28"/>
      <c r="I171" s="28"/>
      <c r="K171" s="80"/>
    </row>
    <row r="172" spans="1:11" s="2" customFormat="1" ht="15.75">
      <c r="A172" s="55"/>
      <c r="B172" s="8"/>
      <c r="C172" s="209"/>
      <c r="D172" s="56"/>
      <c r="E172" s="57"/>
      <c r="F172" s="58"/>
      <c r="G172" s="80"/>
      <c r="H172" s="28"/>
      <c r="I172" s="28"/>
      <c r="K172" s="80"/>
    </row>
    <row r="173" spans="1:11" s="2" customFormat="1" ht="15.75">
      <c r="A173" s="55"/>
      <c r="B173" s="8"/>
      <c r="C173" s="209"/>
      <c r="D173" s="56"/>
      <c r="E173" s="57"/>
      <c r="F173" s="58"/>
      <c r="G173" s="80"/>
      <c r="H173" s="28"/>
      <c r="I173" s="28"/>
      <c r="K173" s="80"/>
    </row>
    <row r="174" spans="1:11" s="2" customFormat="1" ht="15.75">
      <c r="A174" s="55"/>
      <c r="B174" s="8"/>
      <c r="C174" s="209"/>
      <c r="D174" s="56"/>
      <c r="E174" s="57"/>
      <c r="F174" s="58"/>
      <c r="G174" s="80"/>
      <c r="H174" s="28"/>
      <c r="I174" s="28"/>
      <c r="K174" s="80"/>
    </row>
    <row r="175" spans="1:11" s="2" customFormat="1" ht="15.75">
      <c r="A175" s="55"/>
      <c r="B175" s="8"/>
      <c r="C175" s="209"/>
      <c r="D175" s="56"/>
      <c r="E175" s="57"/>
      <c r="F175" s="58"/>
      <c r="G175" s="80"/>
      <c r="H175" s="28"/>
      <c r="I175" s="28"/>
      <c r="K175" s="80"/>
    </row>
    <row r="176" spans="1:11" s="2" customFormat="1" ht="15.75">
      <c r="A176" s="55"/>
      <c r="B176" s="8"/>
      <c r="C176" s="209"/>
      <c r="D176" s="56"/>
      <c r="E176" s="57"/>
      <c r="F176" s="58"/>
      <c r="G176" s="80"/>
      <c r="H176" s="28"/>
      <c r="I176" s="28"/>
      <c r="K176" s="80"/>
    </row>
    <row r="177" spans="1:11" s="2" customFormat="1" ht="15.75">
      <c r="A177" s="55"/>
      <c r="B177" s="8"/>
      <c r="C177" s="209"/>
      <c r="D177" s="56"/>
      <c r="E177" s="57"/>
      <c r="F177" s="58"/>
      <c r="G177" s="80"/>
      <c r="H177" s="28"/>
      <c r="I177" s="28"/>
      <c r="K177" s="80"/>
    </row>
    <row r="178" spans="1:11" s="2" customFormat="1" ht="15.75">
      <c r="A178" s="55"/>
      <c r="B178" s="8"/>
      <c r="C178" s="209"/>
      <c r="D178" s="56"/>
      <c r="E178" s="57"/>
      <c r="F178" s="58"/>
      <c r="G178" s="80"/>
      <c r="H178" s="28"/>
      <c r="I178" s="28"/>
      <c r="K178" s="80"/>
    </row>
    <row r="179" spans="1:11" s="2" customFormat="1" ht="15.75">
      <c r="A179" s="55"/>
      <c r="B179" s="8"/>
      <c r="C179" s="209"/>
      <c r="D179" s="56"/>
      <c r="E179" s="57"/>
      <c r="F179" s="58"/>
      <c r="G179" s="80"/>
      <c r="H179" s="28"/>
      <c r="I179" s="28"/>
      <c r="K179" s="80"/>
    </row>
    <row r="180" spans="1:11" s="2" customFormat="1" ht="15.75">
      <c r="A180" s="55"/>
      <c r="B180" s="8"/>
      <c r="C180" s="209"/>
      <c r="D180" s="56"/>
      <c r="E180" s="57"/>
      <c r="F180" s="58"/>
      <c r="G180" s="80"/>
      <c r="H180" s="28"/>
      <c r="I180" s="28"/>
      <c r="K180" s="80"/>
    </row>
    <row r="181" spans="1:11" s="2" customFormat="1" ht="15.75">
      <c r="A181" s="55"/>
      <c r="B181" s="8"/>
      <c r="C181" s="209"/>
      <c r="D181" s="56"/>
      <c r="E181" s="57"/>
      <c r="F181" s="58"/>
      <c r="G181" s="80"/>
      <c r="H181" s="28"/>
      <c r="I181" s="28"/>
      <c r="K181" s="80"/>
    </row>
    <row r="182" spans="1:11" s="2" customFormat="1" ht="15.75">
      <c r="A182" s="55"/>
      <c r="B182" s="8"/>
      <c r="C182" s="209"/>
      <c r="D182" s="56"/>
      <c r="E182" s="57"/>
      <c r="F182" s="58"/>
      <c r="G182" s="80"/>
      <c r="H182" s="28"/>
      <c r="I182" s="28"/>
      <c r="K182" s="80"/>
    </row>
    <row r="183" spans="1:11" s="2" customFormat="1" ht="15.75">
      <c r="A183" s="55"/>
      <c r="B183" s="8"/>
      <c r="C183" s="209"/>
      <c r="D183" s="56"/>
      <c r="E183" s="57"/>
      <c r="F183" s="58"/>
      <c r="G183" s="80"/>
      <c r="H183" s="28"/>
      <c r="I183" s="28"/>
      <c r="K183" s="80"/>
    </row>
    <row r="184" spans="1:11" s="2" customFormat="1" ht="15.75">
      <c r="A184" s="55"/>
      <c r="B184" s="8"/>
      <c r="C184" s="209"/>
      <c r="D184" s="56"/>
      <c r="E184" s="57"/>
      <c r="F184" s="58"/>
      <c r="G184" s="80"/>
      <c r="H184" s="28"/>
      <c r="I184" s="28"/>
      <c r="K184" s="80"/>
    </row>
    <row r="185" spans="1:11" s="2" customFormat="1" ht="15.75">
      <c r="A185" s="55"/>
      <c r="B185" s="8"/>
      <c r="C185" s="209"/>
      <c r="D185" s="56"/>
      <c r="E185" s="57"/>
      <c r="F185" s="58"/>
      <c r="G185" s="80"/>
      <c r="H185" s="28"/>
      <c r="I185" s="28"/>
      <c r="K185" s="80"/>
    </row>
    <row r="186" spans="1:11" s="2" customFormat="1" ht="15.75">
      <c r="A186" s="55"/>
      <c r="B186" s="8"/>
      <c r="C186" s="209"/>
      <c r="D186" s="56"/>
      <c r="E186" s="57"/>
      <c r="F186" s="58"/>
      <c r="G186" s="80"/>
      <c r="H186" s="28"/>
      <c r="I186" s="28"/>
      <c r="K186" s="80"/>
    </row>
    <row r="187" spans="1:11" s="2" customFormat="1" ht="15.75">
      <c r="A187" s="55"/>
      <c r="B187" s="8"/>
      <c r="C187" s="209"/>
      <c r="D187" s="56"/>
      <c r="E187" s="57"/>
      <c r="F187" s="58"/>
      <c r="G187" s="80"/>
      <c r="H187" s="28"/>
      <c r="I187" s="28"/>
      <c r="K187" s="80"/>
    </row>
    <row r="188" spans="1:11" s="2" customFormat="1" ht="15.75">
      <c r="A188" s="55"/>
      <c r="B188" s="8"/>
      <c r="C188" s="209"/>
      <c r="D188" s="56"/>
      <c r="E188" s="57"/>
      <c r="F188" s="58"/>
      <c r="G188" s="80"/>
      <c r="H188" s="28"/>
      <c r="I188" s="28"/>
      <c r="K188" s="80"/>
    </row>
    <row r="189" spans="1:11" s="2" customFormat="1" ht="15.75">
      <c r="A189" s="55"/>
      <c r="B189" s="8"/>
      <c r="C189" s="209"/>
      <c r="D189" s="56"/>
      <c r="E189" s="57"/>
      <c r="F189" s="58"/>
      <c r="G189" s="80"/>
      <c r="H189" s="28"/>
      <c r="I189" s="28"/>
      <c r="K189" s="80"/>
    </row>
    <row r="190" spans="1:11" s="2" customFormat="1" ht="15.75">
      <c r="A190" s="55"/>
      <c r="B190" s="8"/>
      <c r="C190" s="209"/>
      <c r="D190" s="56"/>
      <c r="E190" s="57"/>
      <c r="F190" s="58"/>
      <c r="G190" s="80"/>
      <c r="H190" s="28"/>
      <c r="I190" s="28"/>
      <c r="K190" s="80"/>
    </row>
    <row r="191" spans="1:11" s="2" customFormat="1" ht="15.75">
      <c r="A191" s="55"/>
      <c r="B191" s="8"/>
      <c r="C191" s="209"/>
      <c r="D191" s="56"/>
      <c r="E191" s="57"/>
      <c r="F191" s="58"/>
      <c r="G191" s="80"/>
      <c r="H191" s="28"/>
      <c r="I191" s="28"/>
      <c r="K191" s="80"/>
    </row>
    <row r="192" spans="1:11" s="2" customFormat="1" ht="15.75">
      <c r="A192" s="55"/>
      <c r="B192" s="8"/>
      <c r="C192" s="209"/>
      <c r="D192" s="56"/>
      <c r="E192" s="57"/>
      <c r="F192" s="58"/>
      <c r="G192" s="80"/>
      <c r="H192" s="28"/>
      <c r="I192" s="28"/>
      <c r="K192" s="80"/>
    </row>
    <row r="193" spans="1:11" s="2" customFormat="1" ht="15.75">
      <c r="A193" s="55"/>
      <c r="B193" s="8"/>
      <c r="C193" s="209"/>
      <c r="D193" s="56"/>
      <c r="E193" s="57"/>
      <c r="F193" s="58"/>
      <c r="G193" s="80"/>
      <c r="H193" s="28"/>
      <c r="I193" s="28"/>
      <c r="K193" s="80"/>
    </row>
  </sheetData>
  <sheetProtection/>
  <mergeCells count="81">
    <mergeCell ref="H9:I9"/>
    <mergeCell ref="H17:I17"/>
    <mergeCell ref="H12:I12"/>
    <mergeCell ref="H61:I61"/>
    <mergeCell ref="E60:I60"/>
    <mergeCell ref="H54:I54"/>
    <mergeCell ref="H55:I55"/>
    <mergeCell ref="H56:I56"/>
    <mergeCell ref="E58:I58"/>
    <mergeCell ref="A27:B27"/>
    <mergeCell ref="A36:B36"/>
    <mergeCell ref="A34:B34"/>
    <mergeCell ref="H23:I23"/>
    <mergeCell ref="A22:A26"/>
    <mergeCell ref="A28:A33"/>
    <mergeCell ref="B35:D35"/>
    <mergeCell ref="E27:I27"/>
    <mergeCell ref="E34:I34"/>
    <mergeCell ref="H22:I22"/>
    <mergeCell ref="A6:B6"/>
    <mergeCell ref="A11:B11"/>
    <mergeCell ref="A16:B16"/>
    <mergeCell ref="A21:B21"/>
    <mergeCell ref="A7:A10"/>
    <mergeCell ref="A13:A15"/>
    <mergeCell ref="A17:A20"/>
    <mergeCell ref="A4:B4"/>
    <mergeCell ref="C1:C2"/>
    <mergeCell ref="D1:E1"/>
    <mergeCell ref="F1:G1"/>
    <mergeCell ref="A1:B2"/>
    <mergeCell ref="E4:I4"/>
    <mergeCell ref="H39:H40"/>
    <mergeCell ref="I39:I40"/>
    <mergeCell ref="K1:K2"/>
    <mergeCell ref="I1:I2"/>
    <mergeCell ref="H1:H2"/>
    <mergeCell ref="E6:I6"/>
    <mergeCell ref="E11:I11"/>
    <mergeCell ref="E16:I16"/>
    <mergeCell ref="E21:I21"/>
    <mergeCell ref="H18:I18"/>
    <mergeCell ref="A39:B40"/>
    <mergeCell ref="C39:C40"/>
    <mergeCell ref="D39:E39"/>
    <mergeCell ref="F39:G39"/>
    <mergeCell ref="K39:K40"/>
    <mergeCell ref="H41:I41"/>
    <mergeCell ref="E35:I36"/>
    <mergeCell ref="H48:I48"/>
    <mergeCell ref="H42:I42"/>
    <mergeCell ref="H43:I43"/>
    <mergeCell ref="H44:I44"/>
    <mergeCell ref="H46:I46"/>
    <mergeCell ref="H45:I45"/>
    <mergeCell ref="E47:I47"/>
    <mergeCell ref="A73:E73"/>
    <mergeCell ref="A71:E71"/>
    <mergeCell ref="A72:E72"/>
    <mergeCell ref="H62:I62"/>
    <mergeCell ref="H64:I64"/>
    <mergeCell ref="H65:I65"/>
    <mergeCell ref="H63:I63"/>
    <mergeCell ref="A66:B66"/>
    <mergeCell ref="E66:I66"/>
    <mergeCell ref="E67:I68"/>
    <mergeCell ref="A68:B68"/>
    <mergeCell ref="A41:A46"/>
    <mergeCell ref="A48:A57"/>
    <mergeCell ref="A61:A65"/>
    <mergeCell ref="B67:D67"/>
    <mergeCell ref="A47:B47"/>
    <mergeCell ref="A58:B58"/>
    <mergeCell ref="A60:B60"/>
    <mergeCell ref="H49:I49"/>
    <mergeCell ref="H57:I57"/>
    <mergeCell ref="H59:I59"/>
    <mergeCell ref="H53:I53"/>
    <mergeCell ref="H51:I51"/>
    <mergeCell ref="H50:I50"/>
    <mergeCell ref="H52:I52"/>
  </mergeCells>
  <printOptions/>
  <pageMargins left="0.49" right="0.46" top="0.44" bottom="0.49" header="0.34" footer="0.3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2009-12-26T19:40:00Z</cp:lastPrinted>
  <dcterms:created xsi:type="dcterms:W3CDTF">2008-02-18T13:20:13Z</dcterms:created>
  <dcterms:modified xsi:type="dcterms:W3CDTF">2010-03-12T14:06:39Z</dcterms:modified>
  <cp:category/>
  <cp:version/>
  <cp:contentType/>
  <cp:contentStatus/>
</cp:coreProperties>
</file>