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1352" windowHeight="8952" activeTab="0"/>
  </bookViews>
  <sheets>
    <sheet name="Permis E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<sst xmlns="http://schemas.openxmlformats.org/spreadsheetml/2006/main" count="53" uniqueCount="22">
  <si>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PTAC (F2) Remorque</t>
  </si>
  <si>
    <t>Kg</t>
  </si>
  <si>
    <t>+</t>
  </si>
  <si>
    <t>si &lt; 750 kG</t>
  </si>
  <si>
    <t>. . .</t>
  </si>
  <si>
    <t>&gt;</t>
  </si>
  <si>
    <t>║</t>
  </si>
  <si>
    <t>si PTAC (F2) Voiture</t>
  </si>
  <si>
    <t>si PV (G1) voiture</t>
  </si>
  <si>
    <t>▼</t>
  </si>
  <si>
    <t>═════╗</t>
  </si>
  <si>
    <t>═════►</t>
  </si>
  <si>
    <t>╔═════</t>
  </si>
  <si>
    <t>════►</t>
  </si>
  <si>
    <t>&gt; 4250 kG</t>
  </si>
  <si>
    <t>&lt;4250 kG</t>
  </si>
  <si>
    <t>Permis B96</t>
  </si>
  <si>
    <t>Tepee</t>
  </si>
  <si>
    <t>J5</t>
  </si>
  <si>
    <t>Terrano</t>
  </si>
  <si>
    <t>PTC F2</t>
  </si>
  <si>
    <t>Master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</si>
</sst>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F_-;\-* #,##0\ _F_-;_-* &quot;-&quot;??\ _F_-;_-@_-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right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8" xfId="0" applyFont="1" applyFill="1" applyBorder="1" applyAlignment="1" applyProtection="1">
      <alignment horizontal="center"/>
      <protection/>
    </xf>
    <xf numFmtId="0" fontId="3" fillId="34" borderId="19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5"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/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23" sqref="C23"/>
    </sheetView>
  </sheetViews>
  <sheetFormatPr defaultColWidth="11.421875" defaultRowHeight="12.75"/>
  <cols>
    <col min="1" max="1" width="4.7109375" style="1" customWidth="1"/>
    <col min="2" max="2" width="18.7109375" style="1" customWidth="1"/>
    <col min="3" max="3" width="24.8515625" style="1" customWidth="1"/>
    <col min="4" max="4" width="12.7109375" style="1" customWidth="1"/>
    <col min="5" max="5" width="24.7109375" style="1" customWidth="1"/>
    <col min="6" max="6" width="11.421875" style="1" customWidth="1"/>
    <col min="7" max="7" width="18.7109375" style="1" customWidth="1"/>
    <col min="8" max="8" width="4.7109375" style="1" customWidth="1"/>
    <col min="9" max="9" width="4.421875" style="1" customWidth="1"/>
    <col min="10" max="16384" width="11.421875" style="1" customWidth="1"/>
  </cols>
  <sheetData>
    <row r="1" spans="1:8" ht="15">
      <c r="A1" s="5"/>
      <c r="B1" s="6"/>
      <c r="C1" s="6"/>
      <c r="D1" s="6"/>
      <c r="E1" s="6"/>
      <c r="F1" s="6"/>
      <c r="G1" s="6"/>
      <c r="H1" s="7"/>
    </row>
    <row r="2" spans="1:8" ht="22.5">
      <c r="A2" s="23" t="s">
        <v>16</v>
      </c>
      <c r="B2" s="24"/>
      <c r="C2" s="24"/>
      <c r="D2" s="24"/>
      <c r="E2" s="24"/>
      <c r="F2" s="24"/>
      <c r="G2" s="24"/>
      <c r="H2" s="25"/>
    </row>
    <row r="3" spans="1:11" ht="15.75" thickBot="1">
      <c r="A3" s="8"/>
      <c r="B3" s="9"/>
      <c r="C3" s="9"/>
      <c r="D3" s="9"/>
      <c r="E3" s="9"/>
      <c r="F3" s="9"/>
      <c r="G3" s="9"/>
      <c r="H3" s="10"/>
      <c r="K3" s="1" t="s">
        <v>20</v>
      </c>
    </row>
    <row r="4" spans="1:8" ht="15.75" thickBot="1">
      <c r="A4" s="8"/>
      <c r="B4" s="11" t="s">
        <v>12</v>
      </c>
      <c r="C4" s="12" t="s">
        <v>0</v>
      </c>
      <c r="D4" s="4">
        <v>1600</v>
      </c>
      <c r="E4" s="13" t="s">
        <v>1</v>
      </c>
      <c r="F4" s="9" t="s">
        <v>11</v>
      </c>
      <c r="G4" s="14" t="s">
        <v>10</v>
      </c>
      <c r="H4" s="10"/>
    </row>
    <row r="5" spans="1:11" ht="15.75" thickBot="1">
      <c r="A5" s="8"/>
      <c r="B5" s="9" t="s">
        <v>9</v>
      </c>
      <c r="C5" s="9"/>
      <c r="D5" s="9"/>
      <c r="E5" s="9"/>
      <c r="F5" s="9"/>
      <c r="G5" s="9" t="s">
        <v>9</v>
      </c>
      <c r="H5" s="10"/>
      <c r="J5" s="1" t="s">
        <v>17</v>
      </c>
      <c r="K5" s="1">
        <v>2805</v>
      </c>
    </row>
    <row r="6" spans="1:11" ht="15.75" thickBot="1">
      <c r="A6" s="8"/>
      <c r="B6" s="15" t="str">
        <f>IF(D4&gt;749,"&gt; ou = 750 kG"," ")</f>
        <v>&gt; ou = 750 kG</v>
      </c>
      <c r="C6" s="9"/>
      <c r="D6" s="9"/>
      <c r="E6" s="9"/>
      <c r="F6" s="9"/>
      <c r="G6" s="16" t="s">
        <v>3</v>
      </c>
      <c r="H6" s="10"/>
      <c r="J6" s="3" t="s">
        <v>18</v>
      </c>
      <c r="K6" s="1">
        <v>2900</v>
      </c>
    </row>
    <row r="7" spans="1:11" ht="15.75" thickBot="1">
      <c r="A7" s="8"/>
      <c r="B7" s="9" t="s">
        <v>6</v>
      </c>
      <c r="C7" s="9"/>
      <c r="D7" s="9"/>
      <c r="E7" s="9"/>
      <c r="F7" s="9"/>
      <c r="G7" s="9" t="s">
        <v>9</v>
      </c>
      <c r="H7" s="10"/>
      <c r="J7" s="1" t="s">
        <v>19</v>
      </c>
      <c r="K7" s="1">
        <v>2580</v>
      </c>
    </row>
    <row r="8" spans="1:11" ht="15.75" thickBot="1">
      <c r="A8" s="8"/>
      <c r="B8" s="9" t="s">
        <v>6</v>
      </c>
      <c r="C8" s="9"/>
      <c r="D8" s="9"/>
      <c r="E8" s="9"/>
      <c r="F8" s="9"/>
      <c r="G8" s="15" t="str">
        <f>IF(D4&lt;750,"Permis B"," ")</f>
        <v> </v>
      </c>
      <c r="H8" s="10"/>
      <c r="J8" s="1" t="s">
        <v>21</v>
      </c>
      <c r="K8" s="1">
        <v>3500</v>
      </c>
    </row>
    <row r="9" spans="1:8" ht="15.75" thickBot="1">
      <c r="A9" s="8"/>
      <c r="B9" s="9" t="s">
        <v>6</v>
      </c>
      <c r="C9" s="9"/>
      <c r="D9" s="9"/>
      <c r="E9" s="9"/>
      <c r="F9" s="9"/>
      <c r="G9" s="9"/>
      <c r="H9" s="10"/>
    </row>
    <row r="10" spans="1:8" ht="15.75" thickBot="1">
      <c r="A10" s="8"/>
      <c r="B10" s="9" t="s">
        <v>6</v>
      </c>
      <c r="C10" s="12" t="s">
        <v>7</v>
      </c>
      <c r="D10" s="17" t="s">
        <v>2</v>
      </c>
      <c r="E10" s="16" t="s">
        <v>0</v>
      </c>
      <c r="F10" s="9"/>
      <c r="G10" s="9"/>
      <c r="H10" s="10"/>
    </row>
    <row r="11" spans="1:8" ht="15.75" thickBot="1">
      <c r="A11" s="8"/>
      <c r="B11" s="11" t="s">
        <v>13</v>
      </c>
      <c r="C11" s="12" t="s">
        <v>4</v>
      </c>
      <c r="D11" s="17" t="s">
        <v>2</v>
      </c>
      <c r="E11" s="13" t="s">
        <v>4</v>
      </c>
      <c r="F11" s="13" t="s">
        <v>14</v>
      </c>
      <c r="G11" s="9"/>
      <c r="H11" s="10"/>
    </row>
    <row r="12" spans="1:8" ht="15.75" thickBot="1">
      <c r="A12" s="8"/>
      <c r="B12" s="9" t="s">
        <v>6</v>
      </c>
      <c r="C12" s="4">
        <v>2580</v>
      </c>
      <c r="D12" s="17" t="s">
        <v>2</v>
      </c>
      <c r="E12" s="21">
        <f>D4</f>
        <v>1600</v>
      </c>
      <c r="F12" s="15">
        <f>C12+E12</f>
        <v>4180</v>
      </c>
      <c r="G12" s="14" t="s">
        <v>10</v>
      </c>
      <c r="H12" s="10"/>
    </row>
    <row r="13" spans="1:8" ht="15.75" thickBot="1">
      <c r="A13" s="8"/>
      <c r="B13" s="9" t="s">
        <v>6</v>
      </c>
      <c r="C13" s="9"/>
      <c r="D13" s="9"/>
      <c r="E13" s="9"/>
      <c r="F13" s="9"/>
      <c r="G13" s="9" t="s">
        <v>9</v>
      </c>
      <c r="H13" s="10"/>
    </row>
    <row r="14" spans="1:8" ht="15.75" thickBot="1">
      <c r="A14" s="8"/>
      <c r="B14" s="9" t="s">
        <v>6</v>
      </c>
      <c r="C14" s="9"/>
      <c r="D14" s="9"/>
      <c r="E14" s="9"/>
      <c r="F14" s="9"/>
      <c r="G14" s="15" t="str">
        <f>IF(F12&gt;4250,"Permis E(B)"," ")</f>
        <v> </v>
      </c>
      <c r="H14" s="10"/>
    </row>
    <row r="15" spans="1:8" ht="15.75" thickBot="1">
      <c r="A15" s="8"/>
      <c r="B15" s="9" t="s">
        <v>6</v>
      </c>
      <c r="C15" s="9"/>
      <c r="D15" s="9"/>
      <c r="E15" s="9"/>
      <c r="F15" s="9"/>
      <c r="G15" s="9"/>
      <c r="H15" s="10"/>
    </row>
    <row r="16" spans="1:8" ht="15.75" thickBot="1">
      <c r="A16" s="8"/>
      <c r="B16" s="9" t="s">
        <v>6</v>
      </c>
      <c r="C16" s="12" t="s">
        <v>7</v>
      </c>
      <c r="D16" s="17" t="s">
        <v>2</v>
      </c>
      <c r="E16" s="16" t="s">
        <v>0</v>
      </c>
      <c r="F16" s="9"/>
      <c r="G16" s="9"/>
      <c r="H16" s="10"/>
    </row>
    <row r="17" spans="1:8" ht="15.75" thickBot="1">
      <c r="A17" s="8"/>
      <c r="B17" s="11" t="s">
        <v>13</v>
      </c>
      <c r="C17" s="12" t="s">
        <v>4</v>
      </c>
      <c r="D17" s="17" t="s">
        <v>2</v>
      </c>
      <c r="E17" s="13" t="s">
        <v>4</v>
      </c>
      <c r="F17" s="13" t="s">
        <v>15</v>
      </c>
      <c r="G17" s="9"/>
      <c r="H17" s="10"/>
    </row>
    <row r="18" spans="1:8" ht="15.75" thickBot="1">
      <c r="A18" s="8"/>
      <c r="B18" s="9"/>
      <c r="C18" s="22">
        <f>C12</f>
        <v>2580</v>
      </c>
      <c r="D18" s="17" t="s">
        <v>2</v>
      </c>
      <c r="E18" s="21">
        <f>D4</f>
        <v>1600</v>
      </c>
      <c r="F18" s="15">
        <f>C18+E18</f>
        <v>4180</v>
      </c>
      <c r="G18" s="14" t="s">
        <v>10</v>
      </c>
      <c r="H18" s="10"/>
    </row>
    <row r="19" spans="1:8" ht="15.75" thickBot="1">
      <c r="A19" s="8"/>
      <c r="B19" s="9"/>
      <c r="C19" s="9"/>
      <c r="D19" s="9"/>
      <c r="E19" s="9"/>
      <c r="F19" s="9"/>
      <c r="G19" s="9" t="s">
        <v>9</v>
      </c>
      <c r="H19" s="10"/>
    </row>
    <row r="20" spans="1:8" ht="15.75" thickBot="1">
      <c r="A20" s="8"/>
      <c r="B20" s="9"/>
      <c r="C20" s="9"/>
      <c r="D20" s="9"/>
      <c r="E20" s="9"/>
      <c r="F20" s="9"/>
      <c r="G20" s="15" t="str">
        <f>IF(F18&lt;4250,"Permis B96","")</f>
        <v>Permis B96</v>
      </c>
      <c r="H20" s="10"/>
    </row>
    <row r="21" spans="1:8" ht="15.75" thickBot="1">
      <c r="A21" s="8"/>
      <c r="B21" s="9"/>
      <c r="C21" s="12" t="s">
        <v>8</v>
      </c>
      <c r="D21" s="17" t="s">
        <v>5</v>
      </c>
      <c r="E21" s="16" t="s">
        <v>0</v>
      </c>
      <c r="F21" s="9"/>
      <c r="G21" s="9"/>
      <c r="H21" s="10"/>
    </row>
    <row r="22" spans="1:8" ht="15.75" thickBot="1">
      <c r="A22" s="8"/>
      <c r="B22" s="9"/>
      <c r="C22" s="4">
        <v>2850</v>
      </c>
      <c r="D22" s="17" t="s">
        <v>5</v>
      </c>
      <c r="E22" s="21">
        <f>D4</f>
        <v>1600</v>
      </c>
      <c r="F22" s="9" t="s">
        <v>11</v>
      </c>
      <c r="G22" s="14" t="s">
        <v>10</v>
      </c>
      <c r="H22" s="10"/>
    </row>
    <row r="23" spans="1:8" ht="15.75" thickBot="1">
      <c r="A23" s="8"/>
      <c r="B23" s="9"/>
      <c r="C23" s="9"/>
      <c r="D23" s="9"/>
      <c r="E23" s="9"/>
      <c r="F23" s="9"/>
      <c r="G23" s="9" t="s">
        <v>9</v>
      </c>
      <c r="H23" s="10"/>
    </row>
    <row r="24" spans="1:8" ht="15.75" thickBot="1">
      <c r="A24" s="8"/>
      <c r="B24" s="9"/>
      <c r="C24" s="9"/>
      <c r="D24" s="9"/>
      <c r="E24" s="9"/>
      <c r="F24" s="9"/>
      <c r="G24" s="15" t="str">
        <f>IF(C22&lt;E22,"Permis E(B)","Permis B ")</f>
        <v>Permis B </v>
      </c>
      <c r="H24" s="10"/>
    </row>
    <row r="25" spans="1:8" ht="15.75" thickBot="1">
      <c r="A25" s="18"/>
      <c r="B25" s="19"/>
      <c r="C25" s="19"/>
      <c r="D25" s="19"/>
      <c r="E25" s="19"/>
      <c r="F25" s="19"/>
      <c r="G25" s="19"/>
      <c r="H25" s="20"/>
    </row>
    <row r="26" ht="15">
      <c r="F26" s="2"/>
    </row>
  </sheetData>
  <sheetProtection/>
  <mergeCells count="1">
    <mergeCell ref="A2:H2"/>
  </mergeCells>
  <conditionalFormatting sqref="G24">
    <cfRule type="expression" priority="1" dxfId="14" stopIfTrue="1">
      <formula>C22&gt;E22</formula>
    </cfRule>
    <cfRule type="expression" priority="2" dxfId="13" stopIfTrue="1">
      <formula>C22&lt;E22</formula>
    </cfRule>
  </conditionalFormatting>
  <conditionalFormatting sqref="G6:G7 C4:E8 F6:F8">
    <cfRule type="expression" priority="3" dxfId="0" stopIfTrue="1">
      <formula>E4&gt;750</formula>
    </cfRule>
  </conditionalFormatting>
  <conditionalFormatting sqref="G12:G13">
    <cfRule type="expression" priority="4" dxfId="1" stopIfTrue="1">
      <formula>$F$12&gt;3500</formula>
    </cfRule>
  </conditionalFormatting>
  <conditionalFormatting sqref="F4:G5">
    <cfRule type="expression" priority="5" dxfId="0" stopIfTrue="1">
      <formula>$D$4&lt;750</formula>
    </cfRule>
  </conditionalFormatting>
  <conditionalFormatting sqref="B4:B17">
    <cfRule type="expression" priority="6" dxfId="1" stopIfTrue="1">
      <formula>$D$4&gt;749</formula>
    </cfRule>
  </conditionalFormatting>
  <conditionalFormatting sqref="G18:G21">
    <cfRule type="expression" priority="7" dxfId="0" stopIfTrue="1">
      <formula>$F$18&lt;3500</formula>
    </cfRule>
  </conditionalFormatting>
  <conditionalFormatting sqref="G8">
    <cfRule type="cellIs" priority="8" dxfId="0" operator="equal" stopIfTrue="1">
      <formula>"Permis B"</formula>
    </cfRule>
  </conditionalFormatting>
  <conditionalFormatting sqref="G14">
    <cfRule type="cellIs" priority="9" dxfId="0" operator="notEqual" stopIfTrue="1">
      <formula>"Permis E(B)"</formula>
    </cfRule>
    <cfRule type="cellIs" priority="10" dxfId="1" operator="notEqual" stopIfTrue="1">
      <formula>"Permis B"</formula>
    </cfRule>
  </conditionalFormatting>
  <conditionalFormatting sqref="F12">
    <cfRule type="cellIs" priority="11" dxfId="1" operator="greaterThan" stopIfTrue="1">
      <formula>3500</formula>
    </cfRule>
  </conditionalFormatting>
  <conditionalFormatting sqref="F22:F23">
    <cfRule type="expression" priority="12" dxfId="1" stopIfTrue="1">
      <formula>$E$22&gt;C22</formula>
    </cfRule>
  </conditionalFormatting>
  <conditionalFormatting sqref="G22">
    <cfRule type="expression" priority="13" dxfId="1" stopIfTrue="1">
      <formula>$C$22&lt;E22</formula>
    </cfRule>
  </conditionalFormatting>
  <conditionalFormatting sqref="G23">
    <cfRule type="expression" priority="14" dxfId="1" stopIfTrue="1">
      <formula>$E$22&gt;C22</formula>
    </cfRule>
  </conditionalFormatting>
  <conditionalFormatting sqref="F18">
    <cfRule type="cellIs" priority="15" dxfId="0" operator="lessThan" stopIfTrue="1">
      <formula>3501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&amp;C&amp;"Calligraph421 BT,Roman"&amp;14Poids tractable autorisé
pour Citroên C8 avec permis B</oddHeader>
    <oddFooter>&amp;C&amp;F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TAXIS DE GUIGNICOURT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MEHAUT mICHEL</dc:creator>
  <cp:keywords/>
  <dc:description/>
  <cp:lastModifiedBy>Taxis de GUIGNICOURT</cp:lastModifiedBy>
  <cp:lastPrinted>2008-09-02T06:53:01Z</cp:lastPrinted>
  <dcterms:created xsi:type="dcterms:W3CDTF">2006-02-26T09:30:04Z</dcterms:created>
  <dcterms:modified xsi:type="dcterms:W3CDTF">2016-07-28T09:19:49Z</dcterms:modified>
  <cp:category/>
  <cp:version/>
  <cp:contentType/>
  <cp:contentStatus/>
</cp:coreProperties>
</file>