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120" yWindow="150" windowWidth="24240" windowHeight="12075" activeTab="1"/>
  </bookViews>
  <sheets>
    <sheet name="Classement 2017-2018" sheetId="1" r:id="rId1"/>
    <sheet name="Classement Buteurs" sheetId="2" r:id="rId2"/>
    <sheet name="Remise de prix" sheetId="3" r:id="rId3"/>
    <sheet name="Dates mini" sheetId="5" r:id="rId4"/>
    <sheet name="le C d'or" sheetId="7" r:id="rId5"/>
    <sheet name="Le 2 d'or" sheetId="8" r:id="rId6"/>
    <sheet name="Le 6 d'or" sheetId="9" r:id="rId7"/>
  </sheets>
  <definedNames>
    <definedName name="_xlnm._FilterDatabase" localSheetId="0" hidden="1">'Classement 2017-2018'!#REF!</definedName>
    <definedName name="_xlnm._FilterDatabase" localSheetId="1" hidden="1">'Classement Buteurs'!$A$4:$T$41</definedName>
  </definedNames>
  <calcPr calcId="144525"/>
</workbook>
</file>

<file path=xl/calcChain.xml><?xml version="1.0" encoding="utf-8"?>
<calcChain xmlns="http://schemas.openxmlformats.org/spreadsheetml/2006/main">
  <c r="C48" i="1" l="1"/>
  <c r="D48" i="1"/>
  <c r="E48" i="1"/>
  <c r="C47" i="1"/>
  <c r="D47" i="1"/>
  <c r="E47" i="1"/>
  <c r="F47" i="1"/>
  <c r="B6" i="2"/>
  <c r="B7" i="2"/>
  <c r="B8" i="2"/>
  <c r="B9" i="2"/>
  <c r="B12" i="2"/>
  <c r="B10" i="2"/>
  <c r="B11" i="2"/>
  <c r="B13" i="2"/>
  <c r="B14" i="2"/>
  <c r="B15" i="2"/>
  <c r="B16" i="2"/>
  <c r="B17" i="2"/>
  <c r="B18" i="2"/>
  <c r="B19" i="2"/>
  <c r="B20" i="2"/>
  <c r="B21" i="2"/>
  <c r="B23" i="2"/>
  <c r="B24" i="2"/>
  <c r="B25" i="2"/>
  <c r="B26" i="2"/>
  <c r="B22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5" i="2"/>
  <c r="B47" i="1" l="1"/>
  <c r="B48" i="1"/>
  <c r="B5" i="3"/>
  <c r="B4" i="3"/>
  <c r="B3" i="3"/>
  <c r="C33" i="1"/>
  <c r="D33" i="1"/>
  <c r="E33" i="1"/>
  <c r="F33" i="1"/>
  <c r="B33" i="1" l="1"/>
  <c r="F46" i="1"/>
  <c r="E46" i="1"/>
  <c r="D46" i="1"/>
  <c r="C46" i="1"/>
  <c r="F41" i="1"/>
  <c r="E41" i="1"/>
  <c r="D41" i="1"/>
  <c r="C41" i="1"/>
  <c r="F38" i="1"/>
  <c r="E38" i="1"/>
  <c r="D38" i="1"/>
  <c r="C38" i="1"/>
  <c r="F45" i="1"/>
  <c r="E45" i="1"/>
  <c r="D45" i="1"/>
  <c r="C45" i="1"/>
  <c r="F39" i="1"/>
  <c r="E39" i="1"/>
  <c r="D39" i="1"/>
  <c r="C39" i="1"/>
  <c r="F44" i="1"/>
  <c r="E44" i="1"/>
  <c r="D44" i="1"/>
  <c r="C44" i="1"/>
  <c r="F43" i="1"/>
  <c r="E43" i="1"/>
  <c r="D43" i="1"/>
  <c r="C43" i="1"/>
  <c r="F37" i="1"/>
  <c r="E37" i="1"/>
  <c r="D37" i="1"/>
  <c r="C37" i="1"/>
  <c r="F35" i="1"/>
  <c r="E35" i="1"/>
  <c r="D35" i="1"/>
  <c r="C35" i="1"/>
  <c r="F42" i="1"/>
  <c r="E42" i="1"/>
  <c r="D42" i="1"/>
  <c r="C42" i="1"/>
  <c r="F40" i="1"/>
  <c r="E40" i="1"/>
  <c r="D40" i="1"/>
  <c r="C40" i="1"/>
  <c r="F36" i="1"/>
  <c r="E36" i="1"/>
  <c r="D36" i="1"/>
  <c r="C36" i="1"/>
  <c r="F34" i="1"/>
  <c r="E34" i="1"/>
  <c r="D34" i="1"/>
  <c r="C34" i="1"/>
  <c r="F31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E26" i="1"/>
  <c r="D26" i="1"/>
  <c r="C26" i="1"/>
  <c r="F32" i="1"/>
  <c r="E32" i="1"/>
  <c r="D32" i="1"/>
  <c r="C32" i="1"/>
  <c r="F25" i="1"/>
  <c r="E25" i="1"/>
  <c r="D25" i="1"/>
  <c r="C25" i="1"/>
  <c r="F23" i="1"/>
  <c r="E23" i="1"/>
  <c r="D23" i="1"/>
  <c r="C23" i="1"/>
  <c r="F24" i="1"/>
  <c r="E24" i="1"/>
  <c r="D24" i="1"/>
  <c r="C24" i="1"/>
  <c r="F22" i="1"/>
  <c r="E22" i="1"/>
  <c r="D22" i="1"/>
  <c r="C22" i="1"/>
  <c r="F20" i="1"/>
  <c r="E20" i="1"/>
  <c r="D20" i="1"/>
  <c r="C20" i="1"/>
  <c r="F21" i="1"/>
  <c r="E21" i="1"/>
  <c r="D21" i="1"/>
  <c r="C21" i="1"/>
  <c r="F19" i="1"/>
  <c r="E19" i="1"/>
  <c r="D19" i="1"/>
  <c r="C19" i="1"/>
  <c r="F18" i="1"/>
  <c r="E18" i="1"/>
  <c r="D18" i="1"/>
  <c r="C18" i="1"/>
  <c r="F16" i="1"/>
  <c r="E16" i="1"/>
  <c r="D16" i="1"/>
  <c r="C16" i="1"/>
  <c r="F14" i="1"/>
  <c r="E14" i="1"/>
  <c r="D14" i="1"/>
  <c r="C14" i="1"/>
  <c r="F17" i="1"/>
  <c r="E17" i="1"/>
  <c r="D17" i="1"/>
  <c r="C17" i="1"/>
  <c r="F15" i="1"/>
  <c r="E15" i="1"/>
  <c r="D15" i="1"/>
  <c r="C15" i="1"/>
  <c r="F13" i="1"/>
  <c r="E13" i="1"/>
  <c r="D13" i="1"/>
  <c r="C13" i="1"/>
  <c r="F12" i="1"/>
  <c r="E12" i="1"/>
  <c r="D12" i="1"/>
  <c r="C12" i="1"/>
  <c r="F8" i="1"/>
  <c r="E8" i="1"/>
  <c r="D8" i="1"/>
  <c r="C8" i="1"/>
  <c r="F11" i="1"/>
  <c r="E11" i="1"/>
  <c r="D11" i="1"/>
  <c r="C11" i="1"/>
  <c r="F9" i="1"/>
  <c r="E9" i="1"/>
  <c r="D9" i="1"/>
  <c r="C9" i="1"/>
  <c r="F7" i="1"/>
  <c r="E7" i="1"/>
  <c r="D7" i="1"/>
  <c r="C7" i="1"/>
  <c r="F10" i="1"/>
  <c r="E10" i="1"/>
  <c r="D10" i="1"/>
  <c r="C10" i="1"/>
  <c r="F5" i="1"/>
  <c r="E5" i="1"/>
  <c r="D5" i="1"/>
  <c r="C5" i="1"/>
  <c r="F6" i="1"/>
  <c r="E6" i="1"/>
  <c r="D6" i="1"/>
  <c r="C6" i="1"/>
  <c r="F4" i="1"/>
  <c r="E4" i="1"/>
  <c r="D4" i="1"/>
  <c r="C4" i="1"/>
  <c r="B32" i="1" l="1"/>
  <c r="B21" i="1"/>
  <c r="B44" i="1"/>
  <c r="B41" i="1"/>
  <c r="B7" i="1"/>
  <c r="B42" i="1"/>
  <c r="B6" i="1"/>
  <c r="B23" i="1"/>
  <c r="B31" i="1"/>
  <c r="B40" i="1"/>
  <c r="B5" i="1"/>
  <c r="B35" i="1"/>
  <c r="B15" i="1"/>
  <c r="B14" i="1"/>
  <c r="B18" i="1"/>
  <c r="B20" i="1"/>
  <c r="B24" i="1"/>
  <c r="B27" i="1"/>
  <c r="B37" i="1"/>
  <c r="B39" i="1"/>
  <c r="B46" i="1"/>
  <c r="B8" i="1"/>
  <c r="B17" i="1"/>
  <c r="B19" i="1"/>
  <c r="B43" i="1"/>
  <c r="B12" i="1"/>
  <c r="B22" i="1"/>
  <c r="B25" i="1"/>
  <c r="B45" i="1"/>
  <c r="B38" i="1"/>
  <c r="B36" i="1"/>
  <c r="B34" i="1"/>
  <c r="B30" i="1"/>
  <c r="B29" i="1"/>
  <c r="B28" i="1"/>
  <c r="B26" i="1"/>
  <c r="B16" i="1"/>
  <c r="B13" i="1"/>
  <c r="B11" i="1"/>
  <c r="B9" i="1"/>
  <c r="B10" i="1"/>
  <c r="B4" i="1"/>
  <c r="B7" i="3" l="1"/>
  <c r="B40" i="2" l="1"/>
</calcChain>
</file>

<file path=xl/sharedStrings.xml><?xml version="1.0" encoding="utf-8"?>
<sst xmlns="http://schemas.openxmlformats.org/spreadsheetml/2006/main" count="117" uniqueCount="85">
  <si>
    <t>Classement Mini saison 2017-2018</t>
  </si>
  <si>
    <t>Joueur</t>
  </si>
  <si>
    <t>Point</t>
  </si>
  <si>
    <t>V</t>
  </si>
  <si>
    <t>N</t>
  </si>
  <si>
    <t>D</t>
  </si>
  <si>
    <t>Fabien</t>
  </si>
  <si>
    <t>Fred</t>
  </si>
  <si>
    <t>Quentin</t>
  </si>
  <si>
    <t>Nico</t>
  </si>
  <si>
    <t>Classement meilleur buteur</t>
  </si>
  <si>
    <t>C</t>
  </si>
  <si>
    <t>Mich</t>
  </si>
  <si>
    <t>Did</t>
  </si>
  <si>
    <t>Ocelot</t>
  </si>
  <si>
    <t>Arnaud</t>
  </si>
  <si>
    <t>Laurent</t>
  </si>
  <si>
    <t>Sacha</t>
  </si>
  <si>
    <t>Dorian</t>
  </si>
  <si>
    <t>Georges</t>
  </si>
  <si>
    <t>Thierry</t>
  </si>
  <si>
    <t>Toffe</t>
  </si>
  <si>
    <t>J-P</t>
  </si>
  <si>
    <t>Mome</t>
  </si>
  <si>
    <t>Oufti</t>
  </si>
  <si>
    <t>Pierrot</t>
  </si>
  <si>
    <t>Petit Pat</t>
  </si>
  <si>
    <t>Richar</t>
  </si>
  <si>
    <t>Jame</t>
  </si>
  <si>
    <t>Alain</t>
  </si>
  <si>
    <t>Jef</t>
  </si>
  <si>
    <t>Buts</t>
  </si>
  <si>
    <t>Jeame</t>
  </si>
  <si>
    <t>Momme</t>
  </si>
  <si>
    <t>Richard</t>
  </si>
  <si>
    <t>Eric</t>
  </si>
  <si>
    <t>Adrien</t>
  </si>
  <si>
    <t>Francis</t>
  </si>
  <si>
    <t>Prix Orange:</t>
  </si>
  <si>
    <t>Prix Citron:</t>
  </si>
  <si>
    <t>Le C d'or:</t>
  </si>
  <si>
    <t>Le 2 d'or:</t>
  </si>
  <si>
    <t>Meilleur Buteur:</t>
  </si>
  <si>
    <t>Slash de bronze:</t>
  </si>
  <si>
    <t>Slash d'argent:</t>
  </si>
  <si>
    <t>Slash d'or:</t>
  </si>
  <si>
    <t>Remis de prix</t>
  </si>
  <si>
    <t>Meilleur joueur:</t>
  </si>
  <si>
    <t>Alessio</t>
  </si>
  <si>
    <t>Le 7 septembre à 21h</t>
  </si>
  <si>
    <t>Le 21 septembre à 21h</t>
  </si>
  <si>
    <t>Le 28 septembre à 21h</t>
  </si>
  <si>
    <t>Le 5 octobre à 21h</t>
  </si>
  <si>
    <t>Le 19 octobre à 21h</t>
  </si>
  <si>
    <t>Le 30 novembre à 21h</t>
  </si>
  <si>
    <t>Le 23 novembre à 21h</t>
  </si>
  <si>
    <t>Le 2 novembre à 21h</t>
  </si>
  <si>
    <t>Le 16 novembre à 21h</t>
  </si>
  <si>
    <t>Le 21 décembre à 21h</t>
  </si>
  <si>
    <t>Le 14 décembre à 21h</t>
  </si>
  <si>
    <t>Calendrier minifoot 2017 - 2018</t>
  </si>
  <si>
    <t>Penalité</t>
  </si>
  <si>
    <t>Cédric</t>
  </si>
  <si>
    <t>Ben</t>
  </si>
  <si>
    <t>Benoit</t>
  </si>
  <si>
    <t>Guy-Lou</t>
  </si>
  <si>
    <t>Yves</t>
  </si>
  <si>
    <t>Alex</t>
  </si>
  <si>
    <t>Nicolas</t>
  </si>
  <si>
    <t>Sébastien</t>
  </si>
  <si>
    <t>Thiery did</t>
  </si>
  <si>
    <t>Thiery Did</t>
  </si>
  <si>
    <t>Leo</t>
  </si>
  <si>
    <t>Sielos</t>
  </si>
  <si>
    <t>Rodger</t>
  </si>
  <si>
    <t>Flame</t>
  </si>
  <si>
    <t>Stelios</t>
  </si>
  <si>
    <t>Emilien</t>
  </si>
  <si>
    <t>Oli</t>
  </si>
  <si>
    <t>David</t>
  </si>
  <si>
    <t>Le 6 d'or:</t>
  </si>
  <si>
    <t>Voir Tableau</t>
  </si>
  <si>
    <t>Michel</t>
  </si>
  <si>
    <t>Pelo</t>
  </si>
  <si>
    <t>Arsenal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</si>
</sst>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9" tint="-0.499984740745262"/>
      <name val="Arial"/>
      <family val="2"/>
    </font>
    <font>
      <sz val="11"/>
      <color rgb="FFFFC000"/>
      <name val="Arial"/>
      <family val="2"/>
    </font>
    <font>
      <sz val="11"/>
      <color theme="0" tint="-0.249977111117893"/>
      <name val="Arial"/>
      <family val="2"/>
    </font>
    <font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3" borderId="1" xfId="0" applyFont="1" applyFill="1" applyBorder="1"/>
    <xf numFmtId="16" fontId="1" fillId="3" borderId="1" xfId="0" applyNumberFormat="1" applyFont="1" applyFill="1" applyBorder="1"/>
    <xf numFmtId="0" fontId="1" fillId="3" borderId="0" xfId="0" applyFont="1" applyFill="1"/>
    <xf numFmtId="0" fontId="1" fillId="3" borderId="1" xfId="0" applyFont="1" applyFill="1" applyBorder="1" applyAlignment="1">
      <alignment horizontal="left"/>
    </xf>
    <xf numFmtId="16" fontId="1" fillId="3" borderId="2" xfId="0" applyNumberFormat="1" applyFont="1" applyFill="1" applyBorder="1"/>
    <xf numFmtId="0" fontId="0" fillId="0" borderId="0" xfId="0" applyBorder="1"/>
    <xf numFmtId="0" fontId="0" fillId="0" borderId="0" xfId="0" applyAlignment="1">
      <alignment horizontal="left"/>
    </xf>
    <xf numFmtId="0" fontId="3" fillId="5" borderId="5" xfId="0" applyFont="1" applyFill="1" applyBorder="1" applyAlignment="1">
      <alignment horizontal="center"/>
    </xf>
    <xf numFmtId="0" fontId="4" fillId="8" borderId="1" xfId="0" applyFont="1" applyFill="1" applyBorder="1"/>
    <xf numFmtId="0" fontId="0" fillId="8" borderId="1" xfId="0" applyFill="1" applyBorder="1"/>
    <xf numFmtId="0" fontId="5" fillId="8" borderId="1" xfId="0" applyFont="1" applyFill="1" applyBorder="1"/>
    <xf numFmtId="0" fontId="6" fillId="8" borderId="1" xfId="0" applyFont="1" applyFill="1" applyBorder="1"/>
    <xf numFmtId="0" fontId="7" fillId="8" borderId="1" xfId="0" applyFont="1" applyFill="1" applyBorder="1"/>
    <xf numFmtId="0" fontId="8" fillId="8" borderId="1" xfId="0" applyFont="1" applyFill="1" applyBorder="1"/>
    <xf numFmtId="0" fontId="3" fillId="5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16" fontId="3" fillId="5" borderId="5" xfId="0" applyNumberFormat="1" applyFont="1" applyFill="1" applyBorder="1" applyAlignment="1">
      <alignment horizontal="center"/>
    </xf>
    <xf numFmtId="16" fontId="3" fillId="5" borderId="6" xfId="0" applyNumberFormat="1" applyFont="1" applyFill="1" applyBorder="1" applyAlignment="1">
      <alignment horizontal="center"/>
    </xf>
    <xf numFmtId="16" fontId="3" fillId="5" borderId="4" xfId="0" applyNumberFormat="1" applyFont="1" applyFill="1" applyBorder="1" applyAlignment="1">
      <alignment horizontal="center"/>
    </xf>
    <xf numFmtId="16" fontId="0" fillId="0" borderId="0" xfId="0" applyNumberFormat="1"/>
    <xf numFmtId="0" fontId="3" fillId="5" borderId="3" xfId="0" applyFont="1" applyFill="1" applyBorder="1" applyAlignment="1">
      <alignment horizontal="center"/>
    </xf>
    <xf numFmtId="0" fontId="0" fillId="0" borderId="0" xfId="0" applyNumberFormat="1"/>
    <xf numFmtId="0" fontId="0" fillId="0" borderId="0" xfId="0" applyAlignment="1">
      <alignment horizontal="left" indent="1"/>
    </xf>
    <xf numFmtId="0" fontId="2" fillId="2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</cellXfs>
  <cellStyles count="1">
    <cellStyle name="Normal" xfId="0" builtinId="0"/>
  </cellStyles>
  <dxfs count="14">
    <dxf>
      <font>
        <b/>
        <i val="0"/>
        <color theme="0"/>
      </font>
      <fill>
        <patternFill>
          <bgColor theme="3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lor rgb="FFFFC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u val="none"/>
        <color theme="9" tint="-0.24994659260841701"/>
      </font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lor rgb="FFFFC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u val="none"/>
        <color theme="9" tint="-0.24994659260841701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lor rgb="FFFFC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u val="none"/>
        <color theme="9" tint="-0.24994659260841701"/>
      </font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workbookViewId="0">
      <selection activeCell="A12" sqref="A12:XFD12"/>
    </sheetView>
  </sheetViews>
  <sheetFormatPr baseColWidth="10" defaultRowHeight="15" x14ac:dyDescent="0.25"/>
  <cols>
    <col min="1" max="1" width="13.42578125" customWidth="1"/>
    <col min="2" max="2" width="8.42578125" customWidth="1"/>
    <col min="3" max="6" width="6.85546875" customWidth="1"/>
    <col min="7" max="7" width="11.28515625" hidden="1" customWidth="1"/>
    <col min="8" max="8" width="13.42578125" hidden="1" customWidth="1"/>
    <col min="9" max="19" width="14.42578125" hidden="1" customWidth="1"/>
  </cols>
  <sheetData>
    <row r="1" spans="1:29" ht="40.5" customHeight="1" x14ac:dyDescent="0.25">
      <c r="A1" s="26" t="s">
        <v>0</v>
      </c>
      <c r="B1" s="26"/>
      <c r="C1" s="26"/>
      <c r="D1" s="26"/>
      <c r="E1" s="26"/>
      <c r="F1" s="26"/>
      <c r="G1" s="18"/>
    </row>
    <row r="3" spans="1:29" s="5" customFormat="1" ht="15.75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11</v>
      </c>
      <c r="G3" s="3" t="s">
        <v>61</v>
      </c>
      <c r="H3" s="4">
        <v>42985</v>
      </c>
      <c r="I3" s="4">
        <v>42999</v>
      </c>
      <c r="J3" s="4">
        <v>43006</v>
      </c>
      <c r="K3" s="4">
        <v>43013</v>
      </c>
      <c r="L3" s="4">
        <v>43027</v>
      </c>
      <c r="M3" s="4">
        <v>43041</v>
      </c>
      <c r="N3" s="4">
        <v>43055</v>
      </c>
      <c r="O3" s="4">
        <v>43062</v>
      </c>
      <c r="P3" s="4">
        <v>43069</v>
      </c>
      <c r="Q3" s="4">
        <v>43083</v>
      </c>
      <c r="R3" s="4">
        <v>43090</v>
      </c>
      <c r="S3" s="4">
        <v>43111</v>
      </c>
      <c r="T3" s="4">
        <v>43125</v>
      </c>
      <c r="U3" s="4">
        <v>43139</v>
      </c>
      <c r="V3" s="4">
        <v>43153</v>
      </c>
      <c r="W3" s="4">
        <v>43167</v>
      </c>
      <c r="X3" s="4">
        <v>43181</v>
      </c>
      <c r="Y3" s="4">
        <v>43195</v>
      </c>
      <c r="Z3" s="4">
        <v>43209</v>
      </c>
      <c r="AA3" s="4">
        <v>43223</v>
      </c>
      <c r="AB3" s="4">
        <v>43244</v>
      </c>
      <c r="AC3" s="4">
        <v>43251</v>
      </c>
    </row>
    <row r="4" spans="1:29" x14ac:dyDescent="0.25">
      <c r="A4" s="1" t="s">
        <v>12</v>
      </c>
      <c r="B4" s="2">
        <f>SUM(C4*6+D4*4+E4*2+F4*0.5)-(G4*0.5)</f>
        <v>88</v>
      </c>
      <c r="C4" s="2">
        <f>COUNTIF(H4:AC4,"=6")</f>
        <v>9</v>
      </c>
      <c r="D4" s="2">
        <f>COUNTIF(H4:AC4,"=4")</f>
        <v>5</v>
      </c>
      <c r="E4" s="2">
        <f>COUNTIF(H4:AC4,"=2")</f>
        <v>7</v>
      </c>
      <c r="F4" s="2">
        <f>COUNTIF(H4:AC4,"=0,5")</f>
        <v>0</v>
      </c>
      <c r="G4" s="2">
        <v>0</v>
      </c>
      <c r="H4" s="2">
        <v>6</v>
      </c>
      <c r="I4" s="2">
        <v>4</v>
      </c>
      <c r="J4" s="2">
        <v>6</v>
      </c>
      <c r="K4" s="2">
        <v>2</v>
      </c>
      <c r="L4" s="2">
        <v>2</v>
      </c>
      <c r="M4" s="2">
        <v>6</v>
      </c>
      <c r="N4" s="2">
        <v>4</v>
      </c>
      <c r="O4" s="2">
        <v>6</v>
      </c>
      <c r="P4" s="2">
        <v>6</v>
      </c>
      <c r="Q4" s="2">
        <v>2</v>
      </c>
      <c r="R4" s="2">
        <v>2</v>
      </c>
      <c r="S4" s="2">
        <v>6</v>
      </c>
      <c r="T4" s="2">
        <v>6</v>
      </c>
      <c r="U4" s="2">
        <v>6</v>
      </c>
      <c r="V4" s="2">
        <v>2</v>
      </c>
      <c r="W4" s="2">
        <v>2</v>
      </c>
      <c r="X4" s="2">
        <v>4</v>
      </c>
      <c r="Y4" s="2">
        <v>4</v>
      </c>
      <c r="Z4" s="2">
        <v>6</v>
      </c>
      <c r="AA4" s="2">
        <v>4</v>
      </c>
      <c r="AB4" s="1">
        <v>2</v>
      </c>
      <c r="AC4" s="1"/>
    </row>
    <row r="5" spans="1:29" x14ac:dyDescent="0.25">
      <c r="A5" s="1" t="s">
        <v>6</v>
      </c>
      <c r="B5" s="2">
        <f>SUM(C5*6+D5*4+E5*2+F5*0.5)-(G5*0.5)</f>
        <v>82</v>
      </c>
      <c r="C5" s="2">
        <f>COUNTIF(H5:AC5,"=6")</f>
        <v>10</v>
      </c>
      <c r="D5" s="2">
        <f>COUNTIF(H5:AC5,"=4")</f>
        <v>4</v>
      </c>
      <c r="E5" s="2">
        <f>COUNTIF(H5:AC5,"=2")</f>
        <v>3</v>
      </c>
      <c r="F5" s="2">
        <f>COUNTIF(H5:AC5,"=0,5")</f>
        <v>0</v>
      </c>
      <c r="G5" s="2">
        <v>0</v>
      </c>
      <c r="H5" s="2">
        <v>6</v>
      </c>
      <c r="I5" s="2">
        <v>4</v>
      </c>
      <c r="J5" s="2">
        <v>6</v>
      </c>
      <c r="K5" s="2"/>
      <c r="L5" s="2"/>
      <c r="M5" s="2"/>
      <c r="N5" s="2">
        <v>4</v>
      </c>
      <c r="O5" s="2">
        <v>2</v>
      </c>
      <c r="P5" s="2">
        <v>6</v>
      </c>
      <c r="Q5" s="2">
        <v>6</v>
      </c>
      <c r="R5" s="2">
        <v>6</v>
      </c>
      <c r="S5" s="2">
        <v>6</v>
      </c>
      <c r="T5" s="2">
        <v>6</v>
      </c>
      <c r="U5" s="2">
        <v>2</v>
      </c>
      <c r="V5" s="2">
        <v>2</v>
      </c>
      <c r="W5" s="2">
        <v>6</v>
      </c>
      <c r="X5" s="2">
        <v>4</v>
      </c>
      <c r="Y5" s="2"/>
      <c r="Z5" s="2">
        <v>6</v>
      </c>
      <c r="AA5" s="2">
        <v>4</v>
      </c>
      <c r="AB5" s="1">
        <v>6</v>
      </c>
      <c r="AC5" s="1"/>
    </row>
    <row r="6" spans="1:29" x14ac:dyDescent="0.25">
      <c r="A6" s="1" t="s">
        <v>13</v>
      </c>
      <c r="B6" s="2">
        <f>SUM(C6*6+D6*4+E6*2+F6*0.5)-(G6*0.5)</f>
        <v>76</v>
      </c>
      <c r="C6" s="2">
        <f>COUNTIF(H6:AC6,"=6")</f>
        <v>7</v>
      </c>
      <c r="D6" s="2">
        <f>COUNTIF(H6:AC6,"=4")</f>
        <v>5</v>
      </c>
      <c r="E6" s="2">
        <f>COUNTIF(H6:AC6,"=2")</f>
        <v>7</v>
      </c>
      <c r="F6" s="2">
        <f>COUNTIF(H6:AC6,"=0,5")</f>
        <v>0</v>
      </c>
      <c r="G6" s="2">
        <v>0</v>
      </c>
      <c r="H6" s="2">
        <v>6</v>
      </c>
      <c r="I6" s="2">
        <v>4</v>
      </c>
      <c r="J6" s="2">
        <v>2</v>
      </c>
      <c r="K6" s="2">
        <v>6</v>
      </c>
      <c r="L6" s="2">
        <v>6</v>
      </c>
      <c r="M6" s="2">
        <v>2</v>
      </c>
      <c r="N6" s="2">
        <v>4</v>
      </c>
      <c r="O6" s="2">
        <v>6</v>
      </c>
      <c r="P6" s="2">
        <v>2</v>
      </c>
      <c r="Q6" s="2"/>
      <c r="R6" s="2">
        <v>6</v>
      </c>
      <c r="S6" s="2">
        <v>2</v>
      </c>
      <c r="T6" s="2">
        <v>2</v>
      </c>
      <c r="U6" s="2">
        <v>6</v>
      </c>
      <c r="V6" s="2">
        <v>6</v>
      </c>
      <c r="W6" s="2"/>
      <c r="X6" s="2">
        <v>4</v>
      </c>
      <c r="Y6" s="2">
        <v>4</v>
      </c>
      <c r="Z6" s="2">
        <v>2</v>
      </c>
      <c r="AA6" s="2">
        <v>4</v>
      </c>
      <c r="AB6" s="1">
        <v>2</v>
      </c>
      <c r="AC6" s="1"/>
    </row>
    <row r="7" spans="1:29" x14ac:dyDescent="0.25">
      <c r="A7" s="1" t="s">
        <v>16</v>
      </c>
      <c r="B7" s="2">
        <f>SUM(C7*6+D7*4+E7*2+F7*0.5)-(G7*0.5)</f>
        <v>68</v>
      </c>
      <c r="C7" s="2">
        <f>COUNTIF(H7:AC7,"=6")</f>
        <v>5</v>
      </c>
      <c r="D7" s="2">
        <f>COUNTIF(H7:AC7,"=4")</f>
        <v>5</v>
      </c>
      <c r="E7" s="2">
        <f>COUNTIF(H7:AC7,"=2")</f>
        <v>9</v>
      </c>
      <c r="F7" s="2">
        <f>COUNTIF(H7:AC7,"=0,5")</f>
        <v>0</v>
      </c>
      <c r="G7" s="2">
        <v>0</v>
      </c>
      <c r="H7" s="2">
        <v>6</v>
      </c>
      <c r="I7" s="2">
        <v>4</v>
      </c>
      <c r="J7" s="2">
        <v>2</v>
      </c>
      <c r="K7" s="2">
        <v>2</v>
      </c>
      <c r="L7" s="2">
        <v>6</v>
      </c>
      <c r="M7" s="2">
        <v>6</v>
      </c>
      <c r="N7" s="2">
        <v>4</v>
      </c>
      <c r="O7" s="2">
        <v>2</v>
      </c>
      <c r="P7" s="2">
        <v>2</v>
      </c>
      <c r="Q7" s="2"/>
      <c r="R7" s="2">
        <v>2</v>
      </c>
      <c r="S7" s="2">
        <v>2</v>
      </c>
      <c r="T7" s="2">
        <v>2</v>
      </c>
      <c r="U7" s="2">
        <v>2</v>
      </c>
      <c r="V7" s="2">
        <v>2</v>
      </c>
      <c r="W7" s="2"/>
      <c r="X7" s="2">
        <v>4</v>
      </c>
      <c r="Y7" s="2">
        <v>4</v>
      </c>
      <c r="Z7" s="2">
        <v>6</v>
      </c>
      <c r="AA7" s="2">
        <v>4</v>
      </c>
      <c r="AB7" s="1">
        <v>6</v>
      </c>
      <c r="AC7" s="1"/>
    </row>
    <row r="8" spans="1:29" x14ac:dyDescent="0.25">
      <c r="A8" s="1" t="s">
        <v>20</v>
      </c>
      <c r="B8" s="2">
        <f>SUM(C8*6+D8*4+E8*2+F8*0.5)-(G8*0.5)</f>
        <v>66</v>
      </c>
      <c r="C8" s="2">
        <f>COUNTIF(H8:AC8,"=6")</f>
        <v>7</v>
      </c>
      <c r="D8" s="2">
        <f>COUNTIF(H8:AC8,"=4")</f>
        <v>4</v>
      </c>
      <c r="E8" s="2">
        <f>COUNTIF(H8:AC8,"=2")</f>
        <v>4</v>
      </c>
      <c r="F8" s="2">
        <f>COUNTIF(H8:AC8,"=0,5")</f>
        <v>0</v>
      </c>
      <c r="G8" s="2">
        <v>0</v>
      </c>
      <c r="H8" s="2">
        <v>2</v>
      </c>
      <c r="I8" s="2"/>
      <c r="J8" s="2"/>
      <c r="K8" s="2"/>
      <c r="L8" s="2"/>
      <c r="M8" s="2"/>
      <c r="N8" s="2">
        <v>4</v>
      </c>
      <c r="O8" s="2">
        <v>2</v>
      </c>
      <c r="P8" s="2">
        <v>6</v>
      </c>
      <c r="Q8" s="2">
        <v>6</v>
      </c>
      <c r="R8" s="2">
        <v>2</v>
      </c>
      <c r="S8" s="2">
        <v>6</v>
      </c>
      <c r="T8" s="2">
        <v>2</v>
      </c>
      <c r="U8" s="2"/>
      <c r="V8" s="2">
        <v>6</v>
      </c>
      <c r="W8" s="2">
        <v>6</v>
      </c>
      <c r="X8" s="2">
        <v>4</v>
      </c>
      <c r="Y8" s="2">
        <v>4</v>
      </c>
      <c r="Z8" s="2">
        <v>6</v>
      </c>
      <c r="AA8" s="2">
        <v>4</v>
      </c>
      <c r="AB8" s="1">
        <v>6</v>
      </c>
      <c r="AC8" s="1"/>
    </row>
    <row r="9" spans="1:29" x14ac:dyDescent="0.25">
      <c r="A9" s="1" t="s">
        <v>8</v>
      </c>
      <c r="B9" s="2">
        <f>SUM(C9*6+D9*4+E9*2+F9*0.5)-(G9*0.5)</f>
        <v>62</v>
      </c>
      <c r="C9" s="2">
        <f>COUNTIF(H9:AC9,"=6")</f>
        <v>6</v>
      </c>
      <c r="D9" s="2">
        <f>COUNTIF(H9:AC9,"=4")</f>
        <v>3</v>
      </c>
      <c r="E9" s="2">
        <f>COUNTIF(H9:AC9,"=2")</f>
        <v>7</v>
      </c>
      <c r="F9" s="2">
        <f>COUNTIF(H9:AC9,"=0,5")</f>
        <v>0</v>
      </c>
      <c r="G9" s="2">
        <v>0</v>
      </c>
      <c r="H9" s="2">
        <v>2</v>
      </c>
      <c r="I9" s="2"/>
      <c r="J9" s="2">
        <v>6</v>
      </c>
      <c r="K9" s="2">
        <v>2</v>
      </c>
      <c r="L9" s="2">
        <v>2</v>
      </c>
      <c r="M9" s="2">
        <v>6</v>
      </c>
      <c r="N9" s="2">
        <v>4</v>
      </c>
      <c r="O9" s="2">
        <v>6</v>
      </c>
      <c r="P9" s="2">
        <v>2</v>
      </c>
      <c r="Q9" s="2"/>
      <c r="R9" s="2">
        <v>6</v>
      </c>
      <c r="S9" s="2"/>
      <c r="T9" s="2">
        <v>2</v>
      </c>
      <c r="U9" s="2"/>
      <c r="V9" s="2">
        <v>6</v>
      </c>
      <c r="W9" s="2">
        <v>6</v>
      </c>
      <c r="X9" s="2"/>
      <c r="Y9" s="2">
        <v>4</v>
      </c>
      <c r="Z9" s="2">
        <v>2</v>
      </c>
      <c r="AA9" s="2">
        <v>4</v>
      </c>
      <c r="AB9" s="1">
        <v>2</v>
      </c>
      <c r="AC9" s="1"/>
    </row>
    <row r="10" spans="1:29" x14ac:dyDescent="0.25">
      <c r="A10" s="1" t="s">
        <v>14</v>
      </c>
      <c r="B10" s="2">
        <f>SUM(C10*6+D10*4+E10*2+F10*0.5)-(G10*0.5)</f>
        <v>60</v>
      </c>
      <c r="C10" s="2">
        <f>COUNTIF(H10:AC10,"=6")</f>
        <v>7</v>
      </c>
      <c r="D10" s="2">
        <f>COUNTIF(H10:AC10,"=4")</f>
        <v>2</v>
      </c>
      <c r="E10" s="2">
        <f>COUNTIF(H10:AC10,"=2")</f>
        <v>5</v>
      </c>
      <c r="F10" s="2">
        <f>COUNTIF(H10:AC10,"=0,5")</f>
        <v>0</v>
      </c>
      <c r="G10" s="2">
        <v>0</v>
      </c>
      <c r="H10" s="2">
        <v>6</v>
      </c>
      <c r="I10" s="2"/>
      <c r="J10" s="2">
        <v>6</v>
      </c>
      <c r="K10" s="2">
        <v>6</v>
      </c>
      <c r="L10" s="2">
        <v>6</v>
      </c>
      <c r="M10" s="2"/>
      <c r="N10" s="2">
        <v>4</v>
      </c>
      <c r="O10" s="2">
        <v>2</v>
      </c>
      <c r="P10" s="2">
        <v>6</v>
      </c>
      <c r="Q10" s="2"/>
      <c r="R10" s="2">
        <v>2</v>
      </c>
      <c r="S10" s="2"/>
      <c r="T10" s="2">
        <v>6</v>
      </c>
      <c r="U10" s="2"/>
      <c r="V10" s="2">
        <v>6</v>
      </c>
      <c r="W10" s="2">
        <v>2</v>
      </c>
      <c r="X10" s="2"/>
      <c r="Y10" s="2"/>
      <c r="Z10" s="2">
        <v>2</v>
      </c>
      <c r="AA10" s="2">
        <v>4</v>
      </c>
      <c r="AB10" s="1">
        <v>2</v>
      </c>
      <c r="AC10" s="1"/>
    </row>
    <row r="11" spans="1:29" x14ac:dyDescent="0.25">
      <c r="A11" s="1" t="s">
        <v>19</v>
      </c>
      <c r="B11" s="2">
        <f>SUM(C11*6+D11*4+E11*2+F11*0.5)-(G11*0.5)</f>
        <v>56</v>
      </c>
      <c r="C11" s="2">
        <f>COUNTIF(H11:AC11,"=6")</f>
        <v>5</v>
      </c>
      <c r="D11" s="2">
        <f>COUNTIF(H11:AC11,"=4")</f>
        <v>3</v>
      </c>
      <c r="E11" s="2">
        <f>COUNTIF(H11:AC11,"=2")</f>
        <v>7</v>
      </c>
      <c r="F11" s="2">
        <f>COUNTIF(H11:AC11,"=0,5")</f>
        <v>0</v>
      </c>
      <c r="G11" s="2">
        <v>0</v>
      </c>
      <c r="H11" s="2">
        <v>2</v>
      </c>
      <c r="I11" s="2"/>
      <c r="J11" s="2"/>
      <c r="K11" s="2"/>
      <c r="L11" s="2">
        <v>2</v>
      </c>
      <c r="M11" s="2">
        <v>6</v>
      </c>
      <c r="N11" s="2"/>
      <c r="O11" s="2">
        <v>6</v>
      </c>
      <c r="P11" s="2">
        <v>6</v>
      </c>
      <c r="Q11" s="2">
        <v>2</v>
      </c>
      <c r="R11" s="2">
        <v>2</v>
      </c>
      <c r="S11" s="2">
        <v>2</v>
      </c>
      <c r="T11" s="2">
        <v>6</v>
      </c>
      <c r="U11" s="2"/>
      <c r="V11" s="2">
        <v>2</v>
      </c>
      <c r="W11" s="2">
        <v>2</v>
      </c>
      <c r="X11" s="2">
        <v>4</v>
      </c>
      <c r="Y11" s="2">
        <v>4</v>
      </c>
      <c r="Z11" s="2"/>
      <c r="AA11" s="2">
        <v>4</v>
      </c>
      <c r="AB11" s="1">
        <v>6</v>
      </c>
      <c r="AC11" s="1"/>
    </row>
    <row r="12" spans="1:29" x14ac:dyDescent="0.25">
      <c r="A12" s="1" t="s">
        <v>9</v>
      </c>
      <c r="B12" s="2">
        <f>SUM(C12*6+D12*4+E12*2+F12*0.5)-(G12*0.5)</f>
        <v>52</v>
      </c>
      <c r="C12" s="2">
        <f>COUNTIF(H12:AC12,"=6")</f>
        <v>5</v>
      </c>
      <c r="D12" s="2">
        <f>COUNTIF(H12:AC12,"=4")</f>
        <v>3</v>
      </c>
      <c r="E12" s="2">
        <f>COUNTIF(H12:AC12,"=2")</f>
        <v>5</v>
      </c>
      <c r="F12" s="2">
        <f>COUNTIF(H12:AC12,"=0,5")</f>
        <v>0</v>
      </c>
      <c r="G12" s="2">
        <v>0</v>
      </c>
      <c r="H12" s="2">
        <v>2</v>
      </c>
      <c r="I12" s="2"/>
      <c r="J12" s="2"/>
      <c r="K12" s="2"/>
      <c r="L12" s="2">
        <v>2</v>
      </c>
      <c r="M12" s="2">
        <v>6</v>
      </c>
      <c r="N12" s="2">
        <v>4</v>
      </c>
      <c r="O12" s="2">
        <v>6</v>
      </c>
      <c r="P12" s="2">
        <v>2</v>
      </c>
      <c r="Q12" s="2"/>
      <c r="R12" s="2">
        <v>6</v>
      </c>
      <c r="S12" s="2">
        <v>6</v>
      </c>
      <c r="T12" s="2"/>
      <c r="U12" s="2"/>
      <c r="V12" s="2"/>
      <c r="W12" s="2">
        <v>2</v>
      </c>
      <c r="X12" s="2"/>
      <c r="Y12" s="2">
        <v>4</v>
      </c>
      <c r="Z12" s="2">
        <v>6</v>
      </c>
      <c r="AA12" s="2">
        <v>4</v>
      </c>
      <c r="AB12" s="1">
        <v>2</v>
      </c>
      <c r="AC12" s="1"/>
    </row>
    <row r="13" spans="1:29" x14ac:dyDescent="0.25">
      <c r="A13" s="1" t="s">
        <v>62</v>
      </c>
      <c r="B13" s="2">
        <f>SUM(C13*6+D13*4+E13*2+F13*0.5)</f>
        <v>48</v>
      </c>
      <c r="C13" s="2">
        <f>COUNTIF(H13:AC13,"=6")</f>
        <v>5</v>
      </c>
      <c r="D13" s="2">
        <f>COUNTIF(H13:AC13,"=4")</f>
        <v>2</v>
      </c>
      <c r="E13" s="2">
        <f>COUNTIF(H13:AC13,"=2")</f>
        <v>5</v>
      </c>
      <c r="F13" s="2">
        <f>COUNTIF(H13:AC13,"=0,5")</f>
        <v>0</v>
      </c>
      <c r="G13" s="2">
        <v>0</v>
      </c>
      <c r="H13" s="2"/>
      <c r="I13" s="2"/>
      <c r="J13" s="2"/>
      <c r="K13" s="2">
        <v>6</v>
      </c>
      <c r="L13" s="2"/>
      <c r="M13" s="2">
        <v>2</v>
      </c>
      <c r="N13" s="2">
        <v>4</v>
      </c>
      <c r="O13" s="2">
        <v>2</v>
      </c>
      <c r="P13" s="2">
        <v>2</v>
      </c>
      <c r="Q13" s="2"/>
      <c r="R13" s="2">
        <v>6</v>
      </c>
      <c r="S13" s="2"/>
      <c r="T13" s="2">
        <v>6</v>
      </c>
      <c r="U13" s="2"/>
      <c r="V13" s="2">
        <v>2</v>
      </c>
      <c r="W13" s="2">
        <v>6</v>
      </c>
      <c r="X13" s="2"/>
      <c r="Y13" s="2">
        <v>4</v>
      </c>
      <c r="Z13" s="2">
        <v>2</v>
      </c>
      <c r="AA13" s="2"/>
      <c r="AB13" s="1">
        <v>6</v>
      </c>
      <c r="AC13" s="1"/>
    </row>
    <row r="14" spans="1:29" x14ac:dyDescent="0.25">
      <c r="A14" s="1" t="s">
        <v>72</v>
      </c>
      <c r="B14" s="2">
        <f>SUM(C14*6+D14*4+E14*2+F14*0.5)-(G14*0.5)</f>
        <v>28</v>
      </c>
      <c r="C14" s="2">
        <f>COUNTIF(H14:AC14,"=6")</f>
        <v>2</v>
      </c>
      <c r="D14" s="2">
        <f>COUNTIF(H14:AC14,"=4")</f>
        <v>2</v>
      </c>
      <c r="E14" s="2">
        <f>COUNTIF(H14:AC14,"=2")</f>
        <v>4</v>
      </c>
      <c r="F14" s="2">
        <f>COUNTIF(H14:AC14,"=0,5")</f>
        <v>0</v>
      </c>
      <c r="G14" s="2">
        <v>0</v>
      </c>
      <c r="H14" s="2"/>
      <c r="I14" s="2"/>
      <c r="J14" s="2"/>
      <c r="K14" s="2"/>
      <c r="L14" s="2"/>
      <c r="M14" s="2"/>
      <c r="N14" s="2"/>
      <c r="O14" s="2">
        <v>2</v>
      </c>
      <c r="P14" s="2">
        <v>6</v>
      </c>
      <c r="Q14" s="2">
        <v>2</v>
      </c>
      <c r="R14" s="2"/>
      <c r="S14" s="2">
        <v>6</v>
      </c>
      <c r="T14" s="2"/>
      <c r="U14" s="2"/>
      <c r="V14" s="2">
        <v>2</v>
      </c>
      <c r="W14" s="2">
        <v>2</v>
      </c>
      <c r="X14" s="2">
        <v>4</v>
      </c>
      <c r="Y14" s="2">
        <v>4</v>
      </c>
      <c r="Z14" s="2"/>
      <c r="AA14" s="2"/>
      <c r="AB14" s="1"/>
      <c r="AC14" s="1"/>
    </row>
    <row r="15" spans="1:29" x14ac:dyDescent="0.25">
      <c r="A15" s="1" t="s">
        <v>76</v>
      </c>
      <c r="B15" s="2">
        <f>SUM(C15*6+D15*4+E15*2+F15*0.5)-(G15*0.5)</f>
        <v>28</v>
      </c>
      <c r="C15" s="2">
        <f>COUNTIF(H15:AC15,"=6")</f>
        <v>4</v>
      </c>
      <c r="D15" s="2">
        <f>COUNTIF(H15:AC15,"=4")</f>
        <v>0</v>
      </c>
      <c r="E15" s="2">
        <f>COUNTIF(H15:AC15,"=2")</f>
        <v>2</v>
      </c>
      <c r="F15" s="2">
        <f>COUNTIF(H15:AC15,"=0,5")</f>
        <v>0</v>
      </c>
      <c r="G15" s="2">
        <v>0</v>
      </c>
      <c r="H15" s="2"/>
      <c r="I15" s="2"/>
      <c r="J15" s="2"/>
      <c r="K15" s="2"/>
      <c r="L15" s="2"/>
      <c r="M15" s="2"/>
      <c r="N15" s="2"/>
      <c r="O15" s="2">
        <v>6</v>
      </c>
      <c r="P15" s="2"/>
      <c r="Q15" s="2">
        <v>6</v>
      </c>
      <c r="R15" s="2">
        <v>6</v>
      </c>
      <c r="S15" s="2">
        <v>2</v>
      </c>
      <c r="T15" s="2">
        <v>2</v>
      </c>
      <c r="U15" s="2"/>
      <c r="V15" s="2">
        <v>6</v>
      </c>
      <c r="W15" s="2"/>
      <c r="X15" s="2"/>
      <c r="Y15" s="2"/>
      <c r="Z15" s="2"/>
      <c r="AA15" s="2"/>
      <c r="AB15" s="1"/>
      <c r="AC15" s="1"/>
    </row>
    <row r="16" spans="1:29" x14ac:dyDescent="0.25">
      <c r="A16" s="1" t="s">
        <v>36</v>
      </c>
      <c r="B16" s="2">
        <f>SUM(C16*6+D16*4+E16*2+F16*0.5)-(G16*0.5)</f>
        <v>22</v>
      </c>
      <c r="C16" s="2">
        <f>COUNTIF(H16:AC16,"=6")</f>
        <v>2</v>
      </c>
      <c r="D16" s="2">
        <f>COUNTIF(H16:AC16,"=4")</f>
        <v>1</v>
      </c>
      <c r="E16" s="2">
        <f>COUNTIF(H16:AC16,"=2")</f>
        <v>3</v>
      </c>
      <c r="F16" s="2">
        <f>COUNTIF(H16:AC16,"=0,5")</f>
        <v>0</v>
      </c>
      <c r="G16" s="2">
        <v>0</v>
      </c>
      <c r="H16" s="2"/>
      <c r="I16" s="2">
        <v>4</v>
      </c>
      <c r="J16" s="2">
        <v>2</v>
      </c>
      <c r="K16" s="2"/>
      <c r="L16" s="2"/>
      <c r="M16" s="2"/>
      <c r="N16" s="2"/>
      <c r="O16" s="2">
        <v>2</v>
      </c>
      <c r="P16" s="2"/>
      <c r="Q16" s="2"/>
      <c r="R16" s="2"/>
      <c r="S16" s="2">
        <v>2</v>
      </c>
      <c r="T16" s="2">
        <v>6</v>
      </c>
      <c r="U16" s="2"/>
      <c r="V16" s="2"/>
      <c r="W16" s="2">
        <v>6</v>
      </c>
      <c r="X16" s="2"/>
      <c r="Y16" s="2"/>
      <c r="Z16" s="2"/>
      <c r="AA16" s="2"/>
      <c r="AB16" s="1"/>
      <c r="AC16" s="1"/>
    </row>
    <row r="17" spans="1:29" x14ac:dyDescent="0.25">
      <c r="A17" s="1" t="s">
        <v>63</v>
      </c>
      <c r="B17" s="2">
        <f>SUM(C17*6+D17*4+E17*2+F17*0.5)</f>
        <v>20</v>
      </c>
      <c r="C17" s="2">
        <f>COUNTIF(H17:AC17,"=6")</f>
        <v>3</v>
      </c>
      <c r="D17" s="2">
        <f>COUNTIF(H17:AC17,"=4")</f>
        <v>0</v>
      </c>
      <c r="E17" s="2">
        <f>COUNTIF(H17:AC17,"=2")</f>
        <v>1</v>
      </c>
      <c r="F17" s="2">
        <f>COUNTIF(H17:AC17,"=0,5")</f>
        <v>0</v>
      </c>
      <c r="G17" s="2">
        <v>0</v>
      </c>
      <c r="H17" s="2"/>
      <c r="I17" s="2"/>
      <c r="J17" s="2"/>
      <c r="K17" s="2">
        <v>2</v>
      </c>
      <c r="L17" s="2"/>
      <c r="M17" s="2"/>
      <c r="N17" s="2"/>
      <c r="O17" s="2">
        <v>6</v>
      </c>
      <c r="P17" s="2"/>
      <c r="Q17" s="2">
        <v>6</v>
      </c>
      <c r="R17" s="2"/>
      <c r="S17" s="2"/>
      <c r="T17" s="2"/>
      <c r="U17" s="2">
        <v>6</v>
      </c>
      <c r="V17" s="2"/>
      <c r="W17" s="2"/>
      <c r="X17" s="2"/>
      <c r="Y17" s="2"/>
      <c r="Z17" s="2"/>
      <c r="AA17" s="2"/>
      <c r="AB17" s="1"/>
      <c r="AC17" s="1"/>
    </row>
    <row r="18" spans="1:29" x14ac:dyDescent="0.25">
      <c r="A18" s="1" t="s">
        <v>64</v>
      </c>
      <c r="B18" s="2">
        <f>SUM(C18*6+D18*4+E18*2+F18*0.5)</f>
        <v>16</v>
      </c>
      <c r="C18" s="2">
        <f>COUNTIF(H18:AC18,"=6")</f>
        <v>2</v>
      </c>
      <c r="D18" s="2">
        <f>COUNTIF(H18:AC18,"=4")</f>
        <v>0</v>
      </c>
      <c r="E18" s="2">
        <f>COUNTIF(H18:AC18,"=2")</f>
        <v>2</v>
      </c>
      <c r="F18" s="2">
        <f>COUNTIF(H18:AC18,"=0,5")</f>
        <v>0</v>
      </c>
      <c r="G18" s="2">
        <v>0</v>
      </c>
      <c r="H18" s="2"/>
      <c r="I18" s="2"/>
      <c r="J18" s="2"/>
      <c r="K18" s="2">
        <v>6</v>
      </c>
      <c r="L18" s="2"/>
      <c r="M18" s="2"/>
      <c r="N18" s="2"/>
      <c r="O18" s="2">
        <v>6</v>
      </c>
      <c r="P18" s="2"/>
      <c r="Q18" s="2"/>
      <c r="R18" s="2"/>
      <c r="S18" s="2"/>
      <c r="T18" s="2"/>
      <c r="U18" s="2">
        <v>2</v>
      </c>
      <c r="V18" s="2"/>
      <c r="W18" s="2"/>
      <c r="X18" s="2"/>
      <c r="Y18" s="2"/>
      <c r="Z18" s="2">
        <v>2</v>
      </c>
      <c r="AA18" s="2"/>
      <c r="AB18" s="1"/>
      <c r="AC18" s="1"/>
    </row>
    <row r="19" spans="1:29" x14ac:dyDescent="0.25">
      <c r="A19" s="1" t="s">
        <v>18</v>
      </c>
      <c r="B19" s="2">
        <f>SUM(C19*6+D19*4+E19*2+F19*0.5)-(G19*0.5)</f>
        <v>14</v>
      </c>
      <c r="C19" s="2">
        <f>COUNTIF(H19:AC19,"=6")</f>
        <v>2</v>
      </c>
      <c r="D19" s="2">
        <f>COUNTIF(H19:AC19,"=4")</f>
        <v>0</v>
      </c>
      <c r="E19" s="2">
        <f>COUNTIF(H19:AC19,"=2")</f>
        <v>1</v>
      </c>
      <c r="F19" s="2">
        <f>COUNTIF(H19:AC19,"=0,5")</f>
        <v>0</v>
      </c>
      <c r="G19" s="2">
        <v>0</v>
      </c>
      <c r="H19" s="2">
        <v>2</v>
      </c>
      <c r="I19" s="2"/>
      <c r="J19" s="2"/>
      <c r="K19" s="2"/>
      <c r="L19" s="2"/>
      <c r="M19" s="2"/>
      <c r="N19" s="2"/>
      <c r="O19" s="2"/>
      <c r="P19" s="2"/>
      <c r="Q19" s="2">
        <v>6</v>
      </c>
      <c r="R19" s="2"/>
      <c r="S19" s="2"/>
      <c r="T19" s="2"/>
      <c r="U19" s="2">
        <v>6</v>
      </c>
      <c r="V19" s="2"/>
      <c r="W19" s="2"/>
      <c r="X19" s="2"/>
      <c r="Y19" s="2"/>
      <c r="Z19" s="2"/>
      <c r="AA19" s="2"/>
      <c r="AB19" s="1"/>
      <c r="AC19" s="1"/>
    </row>
    <row r="20" spans="1:29" x14ac:dyDescent="0.25">
      <c r="A20" s="1" t="s">
        <v>69</v>
      </c>
      <c r="B20" s="2">
        <f>SUM(C20*6+D20*4+E20*2+F20*0.5)</f>
        <v>14</v>
      </c>
      <c r="C20" s="2">
        <f>COUNTIF(H20:AC20,"=6")</f>
        <v>2</v>
      </c>
      <c r="D20" s="2">
        <f>COUNTIF(H20:AC20,"=4")</f>
        <v>0</v>
      </c>
      <c r="E20" s="2">
        <f>COUNTIF(H20:AC20,"=2")</f>
        <v>1</v>
      </c>
      <c r="F20" s="2">
        <f>COUNTIF(H20:AC20,"=0,5")</f>
        <v>0</v>
      </c>
      <c r="G20" s="2">
        <v>0</v>
      </c>
      <c r="H20" s="2"/>
      <c r="I20" s="2"/>
      <c r="J20" s="2"/>
      <c r="K20" s="2"/>
      <c r="L20" s="2"/>
      <c r="M20" s="2">
        <v>2</v>
      </c>
      <c r="N20" s="2"/>
      <c r="O20" s="2"/>
      <c r="P20" s="2"/>
      <c r="Q20" s="2"/>
      <c r="R20" s="2"/>
      <c r="S20" s="2"/>
      <c r="T20" s="2"/>
      <c r="U20" s="2"/>
      <c r="V20" s="2">
        <v>6</v>
      </c>
      <c r="W20" s="2"/>
      <c r="X20" s="2"/>
      <c r="Y20" s="2"/>
      <c r="Z20" s="2">
        <v>6</v>
      </c>
      <c r="AA20" s="2"/>
      <c r="AB20" s="1"/>
      <c r="AC20" s="1"/>
    </row>
    <row r="21" spans="1:29" x14ac:dyDescent="0.25">
      <c r="A21" s="1" t="s">
        <v>7</v>
      </c>
      <c r="B21" s="2">
        <f>SUM(C21*6+D21*4+E21*2+F21*0.5)-(G21*0.5)</f>
        <v>13</v>
      </c>
      <c r="C21" s="2">
        <f>COUNTIF(H21:AC21,"=6")</f>
        <v>1</v>
      </c>
      <c r="D21" s="2">
        <f>COUNTIF(H21:AC21,"=4")</f>
        <v>1</v>
      </c>
      <c r="E21" s="2">
        <f>COUNTIF(H21:AC21,"=2")</f>
        <v>1</v>
      </c>
      <c r="F21" s="2">
        <f>COUNTIF(H21:AC21,"=0,5")</f>
        <v>2</v>
      </c>
      <c r="G21" s="2">
        <v>0</v>
      </c>
      <c r="H21" s="2">
        <v>6</v>
      </c>
      <c r="I21" s="2"/>
      <c r="J21" s="2">
        <v>2</v>
      </c>
      <c r="K21" s="2"/>
      <c r="L21" s="2"/>
      <c r="M21" s="2"/>
      <c r="N21" s="2">
        <v>4</v>
      </c>
      <c r="O21" s="2"/>
      <c r="P21" s="2"/>
      <c r="Q21" s="2"/>
      <c r="R21" s="2">
        <v>0.5</v>
      </c>
      <c r="S21" s="2"/>
      <c r="T21" s="2"/>
      <c r="U21" s="2"/>
      <c r="V21" s="2"/>
      <c r="W21" s="2"/>
      <c r="X21" s="2"/>
      <c r="Y21" s="2"/>
      <c r="Z21" s="2">
        <v>0.5</v>
      </c>
      <c r="AA21" s="2"/>
      <c r="AB21" s="1"/>
      <c r="AC21" s="1"/>
    </row>
    <row r="22" spans="1:29" x14ac:dyDescent="0.25">
      <c r="A22" s="1" t="s">
        <v>15</v>
      </c>
      <c r="B22" s="2">
        <f>SUM(C22*6+D22*4+E22*2+F22*0.5)-(G22*0.5)</f>
        <v>12</v>
      </c>
      <c r="C22" s="2">
        <f>COUNTIF(H22:AC22,"=6")</f>
        <v>2</v>
      </c>
      <c r="D22" s="2">
        <f>COUNTIF(H22:AC22,"=4")</f>
        <v>0</v>
      </c>
      <c r="E22" s="2">
        <f>COUNTIF(H22:AC22,"=2")</f>
        <v>0</v>
      </c>
      <c r="F22" s="2">
        <f>COUNTIF(H22:AC22,"=0,5")</f>
        <v>0</v>
      </c>
      <c r="G22" s="2">
        <v>0</v>
      </c>
      <c r="H22" s="2">
        <v>6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1">
        <v>6</v>
      </c>
      <c r="AC22" s="1"/>
    </row>
    <row r="23" spans="1:29" x14ac:dyDescent="0.25">
      <c r="A23" s="1" t="s">
        <v>24</v>
      </c>
      <c r="B23" s="2">
        <f>SUM(C23*6+D23*4+E23*2+F23*0.5)-(G23*0.5)</f>
        <v>6</v>
      </c>
      <c r="C23" s="2">
        <f>COUNTIF(H23:AC23,"=6")</f>
        <v>0</v>
      </c>
      <c r="D23" s="2">
        <f>COUNTIF(H23:AC23,"=4")</f>
        <v>1</v>
      </c>
      <c r="E23" s="2">
        <f>COUNTIF(H23:AC23,"=2")</f>
        <v>0</v>
      </c>
      <c r="F23" s="2">
        <f>COUNTIF(H23:AC23,"=0,5")</f>
        <v>4</v>
      </c>
      <c r="G23" s="2">
        <v>0</v>
      </c>
      <c r="H23" s="2">
        <v>0.5</v>
      </c>
      <c r="I23" s="2">
        <v>4</v>
      </c>
      <c r="J23" s="2"/>
      <c r="K23" s="2"/>
      <c r="L23" s="2">
        <v>0.5</v>
      </c>
      <c r="M23" s="2"/>
      <c r="N23" s="2"/>
      <c r="O23" s="2"/>
      <c r="P23" s="2"/>
      <c r="Q23" s="2">
        <v>0.5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>
        <v>0.5</v>
      </c>
      <c r="AC23" s="1"/>
    </row>
    <row r="24" spans="1:29" x14ac:dyDescent="0.25">
      <c r="A24" s="1" t="s">
        <v>17</v>
      </c>
      <c r="B24" s="2">
        <f>SUM(C24*6+D24*4+E24*2+F24*0.5)-(G24*0.5)</f>
        <v>6</v>
      </c>
      <c r="C24" s="2">
        <f>COUNTIF(H24:AC24,"=6")</f>
        <v>0</v>
      </c>
      <c r="D24" s="2">
        <f>COUNTIF(H24:AC24,"=4")</f>
        <v>0</v>
      </c>
      <c r="E24" s="2">
        <f>COUNTIF(H24:AC24,"=2")</f>
        <v>3</v>
      </c>
      <c r="F24" s="2">
        <f>COUNTIF(H24:AC24,"=0,5")</f>
        <v>0</v>
      </c>
      <c r="G24" s="2">
        <v>0</v>
      </c>
      <c r="H24" s="2">
        <v>2</v>
      </c>
      <c r="I24" s="2"/>
      <c r="J24" s="2"/>
      <c r="K24" s="2"/>
      <c r="L24" s="2"/>
      <c r="M24" s="2"/>
      <c r="N24" s="2"/>
      <c r="O24" s="2"/>
      <c r="P24" s="2"/>
      <c r="Q24" s="2">
        <v>2</v>
      </c>
      <c r="R24" s="2"/>
      <c r="S24" s="2"/>
      <c r="T24" s="2"/>
      <c r="U24" s="2">
        <v>2</v>
      </c>
      <c r="V24" s="2"/>
      <c r="W24" s="2"/>
      <c r="X24" s="2"/>
      <c r="Y24" s="2"/>
      <c r="Z24" s="2"/>
      <c r="AA24" s="2"/>
      <c r="AB24" s="1"/>
      <c r="AC24" s="1"/>
    </row>
    <row r="25" spans="1:29" x14ac:dyDescent="0.25">
      <c r="A25" s="1" t="s">
        <v>79</v>
      </c>
      <c r="B25" s="2">
        <f>SUM(C25*6+D25*4+E25*2+F25*0.5)-(G25*0.5)</f>
        <v>5</v>
      </c>
      <c r="C25" s="2">
        <f>COUNTIF(H25:AC25,"=6")</f>
        <v>0</v>
      </c>
      <c r="D25" s="2">
        <f>COUNTIF(H25:AC25,"=4")</f>
        <v>1</v>
      </c>
      <c r="E25" s="2">
        <f>COUNTIF(H25:AC25,"=2")</f>
        <v>0</v>
      </c>
      <c r="F25" s="2">
        <f>COUNTIF(H25:AC25,"=0,5")</f>
        <v>2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>
        <v>4</v>
      </c>
      <c r="T25" s="2"/>
      <c r="U25" s="2">
        <v>0.5</v>
      </c>
      <c r="V25" s="2"/>
      <c r="W25" s="2"/>
      <c r="X25" s="2"/>
      <c r="Y25" s="2"/>
      <c r="Z25" s="2">
        <v>0.5</v>
      </c>
      <c r="AA25" s="2"/>
      <c r="AB25" s="1"/>
      <c r="AC25" s="1"/>
    </row>
    <row r="26" spans="1:29" x14ac:dyDescent="0.25">
      <c r="A26" s="1" t="s">
        <v>35</v>
      </c>
      <c r="B26" s="2">
        <f>SUM(C26*6+D26*4+E26*2+F26*0.5)-(G26*0.5)</f>
        <v>4.5</v>
      </c>
      <c r="C26" s="2">
        <f>COUNTIF(H26:AC26,"=6")</f>
        <v>0</v>
      </c>
      <c r="D26" s="2">
        <f>COUNTIF(H26:AC26,"=4")</f>
        <v>0</v>
      </c>
      <c r="E26" s="2">
        <f>COUNTIF(H26:AC26,"=2")</f>
        <v>0</v>
      </c>
      <c r="F26" s="2">
        <f>COUNTIF(H26:AC26,"=0,5")</f>
        <v>9</v>
      </c>
      <c r="G26" s="2">
        <v>0</v>
      </c>
      <c r="H26" s="2">
        <v>0.5</v>
      </c>
      <c r="I26" s="2">
        <v>0.5</v>
      </c>
      <c r="J26" s="2"/>
      <c r="K26" s="2"/>
      <c r="L26" s="2">
        <v>0.5</v>
      </c>
      <c r="M26" s="2"/>
      <c r="N26" s="2"/>
      <c r="O26" s="2">
        <v>0.5</v>
      </c>
      <c r="P26" s="2"/>
      <c r="Q26" s="2">
        <v>0.5</v>
      </c>
      <c r="R26" s="2"/>
      <c r="S26" s="2"/>
      <c r="T26" s="2">
        <v>0.5</v>
      </c>
      <c r="U26" s="2"/>
      <c r="V26" s="2"/>
      <c r="W26" s="2">
        <v>0.5</v>
      </c>
      <c r="X26" s="2"/>
      <c r="Y26" s="2"/>
      <c r="Z26" s="2">
        <v>0.5</v>
      </c>
      <c r="AA26" s="2"/>
      <c r="AB26" s="2">
        <v>0.5</v>
      </c>
      <c r="AC26" s="1"/>
    </row>
    <row r="27" spans="1:29" x14ac:dyDescent="0.25">
      <c r="A27" s="1" t="s">
        <v>32</v>
      </c>
      <c r="B27" s="2">
        <f>SUM(C27*6+D27*4+E27*2+F27*0.5)-(G27*0.5)</f>
        <v>4.5</v>
      </c>
      <c r="C27" s="2">
        <f>COUNTIF(H27:AC27,"=6")</f>
        <v>0</v>
      </c>
      <c r="D27" s="2">
        <f>COUNTIF(H27:AC27,"=4")</f>
        <v>0</v>
      </c>
      <c r="E27" s="2">
        <f>COUNTIF(H27:AC27,"=2")</f>
        <v>0</v>
      </c>
      <c r="F27" s="2">
        <f>COUNTIF(H27:AC27,"=0,5")</f>
        <v>9</v>
      </c>
      <c r="G27" s="2">
        <v>0</v>
      </c>
      <c r="H27" s="2">
        <v>0.5</v>
      </c>
      <c r="I27" s="2">
        <v>0.5</v>
      </c>
      <c r="J27" s="2"/>
      <c r="K27" s="2"/>
      <c r="L27" s="2">
        <v>0.5</v>
      </c>
      <c r="M27" s="2"/>
      <c r="N27" s="2"/>
      <c r="O27" s="2">
        <v>0.5</v>
      </c>
      <c r="P27" s="2"/>
      <c r="Q27" s="2">
        <v>0.5</v>
      </c>
      <c r="R27" s="2"/>
      <c r="S27" s="2"/>
      <c r="T27" s="2">
        <v>0.5</v>
      </c>
      <c r="U27" s="2"/>
      <c r="V27" s="2"/>
      <c r="W27" s="2">
        <v>0.5</v>
      </c>
      <c r="X27" s="2"/>
      <c r="Y27" s="2"/>
      <c r="Z27" s="2">
        <v>0.5</v>
      </c>
      <c r="AA27" s="2"/>
      <c r="AB27" s="2">
        <v>0.5</v>
      </c>
      <c r="AC27" s="1"/>
    </row>
    <row r="28" spans="1:29" x14ac:dyDescent="0.25">
      <c r="A28" s="1" t="s">
        <v>30</v>
      </c>
      <c r="B28" s="2">
        <f>SUM(C28*6+D28*4+E28*2+F28*0.5)-(G28*0.5)</f>
        <v>4.5</v>
      </c>
      <c r="C28" s="2">
        <f>COUNTIF(H28:AC28,"=6")</f>
        <v>0</v>
      </c>
      <c r="D28" s="2">
        <f>COUNTIF(H28:AC28,"=4")</f>
        <v>0</v>
      </c>
      <c r="E28" s="2">
        <f>COUNTIF(H28:AC28,"=2")</f>
        <v>0</v>
      </c>
      <c r="F28" s="2">
        <f>COUNTIF(H28:AC28,"=0,5")</f>
        <v>9</v>
      </c>
      <c r="G28" s="2">
        <v>0</v>
      </c>
      <c r="H28" s="2">
        <v>0.5</v>
      </c>
      <c r="I28" s="2">
        <v>0.5</v>
      </c>
      <c r="J28" s="2"/>
      <c r="K28" s="2"/>
      <c r="L28" s="2">
        <v>0.5</v>
      </c>
      <c r="M28" s="2"/>
      <c r="N28" s="2"/>
      <c r="O28" s="2">
        <v>0.5</v>
      </c>
      <c r="P28" s="2"/>
      <c r="Q28" s="2">
        <v>0.5</v>
      </c>
      <c r="R28" s="2"/>
      <c r="S28" s="2"/>
      <c r="T28" s="2">
        <v>0.5</v>
      </c>
      <c r="U28" s="2"/>
      <c r="V28" s="2"/>
      <c r="W28" s="2">
        <v>0.5</v>
      </c>
      <c r="X28" s="2"/>
      <c r="Y28" s="2"/>
      <c r="Z28" s="2">
        <v>0.5</v>
      </c>
      <c r="AA28" s="2"/>
      <c r="AB28" s="2">
        <v>0.5</v>
      </c>
      <c r="AC28" s="1"/>
    </row>
    <row r="29" spans="1:29" x14ac:dyDescent="0.25">
      <c r="A29" s="1" t="s">
        <v>22</v>
      </c>
      <c r="B29" s="2">
        <f>SUM(C29*6+D29*4+E29*2+F29*0.5)-(G29*0.5)</f>
        <v>4.5</v>
      </c>
      <c r="C29" s="2">
        <f>COUNTIF(H29:AC29,"=6")</f>
        <v>0</v>
      </c>
      <c r="D29" s="2">
        <f>COUNTIF(H29:AC29,"=4")</f>
        <v>0</v>
      </c>
      <c r="E29" s="2">
        <f>COUNTIF(H29:AC29,"=2")</f>
        <v>0</v>
      </c>
      <c r="F29" s="2">
        <f>COUNTIF(H29:AC29,"=0,5")</f>
        <v>9</v>
      </c>
      <c r="G29" s="2">
        <v>0</v>
      </c>
      <c r="H29" s="2">
        <v>0.5</v>
      </c>
      <c r="I29" s="2">
        <v>0.5</v>
      </c>
      <c r="J29" s="2"/>
      <c r="K29" s="2"/>
      <c r="L29" s="2">
        <v>0.5</v>
      </c>
      <c r="M29" s="2"/>
      <c r="N29" s="2"/>
      <c r="O29" s="2">
        <v>0.5</v>
      </c>
      <c r="P29" s="2"/>
      <c r="Q29" s="2">
        <v>0.5</v>
      </c>
      <c r="R29" s="2"/>
      <c r="S29" s="2"/>
      <c r="T29" s="2">
        <v>0.5</v>
      </c>
      <c r="U29" s="2"/>
      <c r="V29" s="2"/>
      <c r="W29" s="2">
        <v>0.5</v>
      </c>
      <c r="X29" s="2"/>
      <c r="Y29" s="2"/>
      <c r="Z29" s="2">
        <v>0.5</v>
      </c>
      <c r="AA29" s="2"/>
      <c r="AB29" s="2">
        <v>0.5</v>
      </c>
      <c r="AC29" s="1"/>
    </row>
    <row r="30" spans="1:29" x14ac:dyDescent="0.25">
      <c r="A30" s="1" t="s">
        <v>34</v>
      </c>
      <c r="B30" s="2">
        <f>SUM(C30*6+D30*4+E30*2+F30*0.5)-(G30*0.5)</f>
        <v>4.5</v>
      </c>
      <c r="C30" s="2">
        <f>COUNTIF(H30:AC30,"=6")</f>
        <v>0</v>
      </c>
      <c r="D30" s="2">
        <f>COUNTIF(H30:AC30,"=4")</f>
        <v>0</v>
      </c>
      <c r="E30" s="2">
        <f>COUNTIF(H30:AC30,"=2")</f>
        <v>0</v>
      </c>
      <c r="F30" s="2">
        <f>COUNTIF(H30:AC30,"=0,5")</f>
        <v>9</v>
      </c>
      <c r="G30" s="2">
        <v>0</v>
      </c>
      <c r="H30" s="2">
        <v>0.5</v>
      </c>
      <c r="I30" s="2">
        <v>0.5</v>
      </c>
      <c r="J30" s="2"/>
      <c r="K30" s="2"/>
      <c r="L30" s="2">
        <v>0.5</v>
      </c>
      <c r="M30" s="2"/>
      <c r="N30" s="2"/>
      <c r="O30" s="2">
        <v>0.5</v>
      </c>
      <c r="P30" s="2"/>
      <c r="Q30" s="2">
        <v>0.5</v>
      </c>
      <c r="R30" s="2"/>
      <c r="S30" s="2"/>
      <c r="T30" s="2">
        <v>0.5</v>
      </c>
      <c r="U30" s="2"/>
      <c r="V30" s="2"/>
      <c r="W30" s="2">
        <v>0.5</v>
      </c>
      <c r="X30" s="2"/>
      <c r="Y30" s="2"/>
      <c r="Z30" s="2">
        <v>0.5</v>
      </c>
      <c r="AA30" s="2"/>
      <c r="AB30" s="2">
        <v>0.5</v>
      </c>
      <c r="AC30" s="1"/>
    </row>
    <row r="31" spans="1:29" x14ac:dyDescent="0.25">
      <c r="A31" s="1" t="s">
        <v>21</v>
      </c>
      <c r="B31" s="2">
        <f>SUM(C31*6+D31*4+E31*2+F31*0.5)-(G31*0.5)</f>
        <v>4.5</v>
      </c>
      <c r="C31" s="2">
        <f>COUNTIF(H31:AC31,"=6")</f>
        <v>0</v>
      </c>
      <c r="D31" s="2">
        <f>COUNTIF(H31:AC31,"=4")</f>
        <v>0</v>
      </c>
      <c r="E31" s="2">
        <f>COUNTIF(H31:AC31,"=2")</f>
        <v>0</v>
      </c>
      <c r="F31" s="2">
        <f>COUNTIF(H31:AC31,"=0,5")</f>
        <v>9</v>
      </c>
      <c r="G31" s="2">
        <v>0</v>
      </c>
      <c r="H31" s="2">
        <v>0.5</v>
      </c>
      <c r="I31" s="2">
        <v>0.5</v>
      </c>
      <c r="J31" s="2"/>
      <c r="K31" s="2"/>
      <c r="L31" s="2">
        <v>0.5</v>
      </c>
      <c r="M31" s="2"/>
      <c r="N31" s="2"/>
      <c r="O31" s="2">
        <v>0.5</v>
      </c>
      <c r="P31" s="2"/>
      <c r="Q31" s="2">
        <v>0.5</v>
      </c>
      <c r="R31" s="2"/>
      <c r="S31" s="2"/>
      <c r="T31" s="2">
        <v>0.5</v>
      </c>
      <c r="U31" s="2"/>
      <c r="V31" s="2"/>
      <c r="W31" s="2">
        <v>0.5</v>
      </c>
      <c r="X31" s="2"/>
      <c r="Y31" s="2"/>
      <c r="Z31" s="2">
        <v>0.5</v>
      </c>
      <c r="AA31" s="2"/>
      <c r="AB31" s="2">
        <v>0.5</v>
      </c>
      <c r="AC31" s="1"/>
    </row>
    <row r="32" spans="1:29" x14ac:dyDescent="0.25">
      <c r="A32" s="1" t="s">
        <v>77</v>
      </c>
      <c r="B32" s="2">
        <f>SUM(C32*6+D32*4+E32*2+F32*0.5)-(G32*0.5)</f>
        <v>4</v>
      </c>
      <c r="C32" s="2">
        <f>COUNTIF(H32:AC32,"=6")</f>
        <v>0</v>
      </c>
      <c r="D32" s="2">
        <f>COUNTIF(H32:AC32,"=4")</f>
        <v>0</v>
      </c>
      <c r="E32" s="2">
        <f>COUNTIF(H32:AC32,"=2")</f>
        <v>2</v>
      </c>
      <c r="F32" s="2">
        <f>COUNTIF(H32:AC32,"=0,5")</f>
        <v>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>
        <v>2</v>
      </c>
      <c r="R32" s="2"/>
      <c r="S32" s="2"/>
      <c r="T32" s="2"/>
      <c r="U32" s="2"/>
      <c r="V32" s="2">
        <v>2</v>
      </c>
      <c r="W32" s="2"/>
      <c r="X32" s="2"/>
      <c r="Y32" s="2"/>
      <c r="Z32" s="2"/>
      <c r="AA32" s="2"/>
      <c r="AB32" s="1"/>
      <c r="AC32" s="1"/>
    </row>
    <row r="33" spans="1:29" x14ac:dyDescent="0.25">
      <c r="A33" s="1" t="s">
        <v>82</v>
      </c>
      <c r="B33" s="2">
        <f>SUM(C33*6+D33*4+E33*2+F33*0.5)</f>
        <v>4</v>
      </c>
      <c r="C33" s="2">
        <f>COUNTIF(H33:AC33,"=6")</f>
        <v>0</v>
      </c>
      <c r="D33" s="2">
        <f>COUNTIF(H33:AC33,"=4")</f>
        <v>1</v>
      </c>
      <c r="E33" s="2">
        <f>COUNTIF(H33:AC33,"=2")</f>
        <v>0</v>
      </c>
      <c r="F33" s="2">
        <f>COUNTIF(H33:AC33,"=0,5")</f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>
        <v>4</v>
      </c>
      <c r="Y33" s="2"/>
      <c r="Z33" s="2"/>
      <c r="AA33" s="2"/>
      <c r="AB33" s="1"/>
      <c r="AC33" s="1"/>
    </row>
    <row r="34" spans="1:29" x14ac:dyDescent="0.25">
      <c r="A34" s="1" t="s">
        <v>29</v>
      </c>
      <c r="B34" s="2">
        <f>SUM(C34*6+D34*4+E34*2+F34*0.5)-(G34*0.5)</f>
        <v>3.5</v>
      </c>
      <c r="C34" s="2">
        <f>COUNTIF(H34:AC34,"=6")</f>
        <v>0</v>
      </c>
      <c r="D34" s="2">
        <f>COUNTIF(H34:AC34,"=4")</f>
        <v>0</v>
      </c>
      <c r="E34" s="2">
        <f>COUNTIF(H34:AC34,"=2")</f>
        <v>0</v>
      </c>
      <c r="F34" s="2">
        <f>COUNTIF(H34:AC34,"=0,5")</f>
        <v>7</v>
      </c>
      <c r="G34" s="2">
        <v>0</v>
      </c>
      <c r="H34" s="2">
        <v>0.5</v>
      </c>
      <c r="I34" s="2"/>
      <c r="J34" s="2"/>
      <c r="K34" s="2"/>
      <c r="L34" s="2">
        <v>0.5</v>
      </c>
      <c r="M34" s="2"/>
      <c r="N34" s="2"/>
      <c r="O34" s="2">
        <v>0.5</v>
      </c>
      <c r="P34" s="2"/>
      <c r="Q34" s="2">
        <v>0.5</v>
      </c>
      <c r="R34" s="2"/>
      <c r="S34" s="2"/>
      <c r="T34" s="2">
        <v>0.5</v>
      </c>
      <c r="U34" s="2"/>
      <c r="V34" s="2"/>
      <c r="W34" s="2">
        <v>0.5</v>
      </c>
      <c r="X34" s="2"/>
      <c r="Y34" s="2"/>
      <c r="Z34" s="2">
        <v>0.5</v>
      </c>
      <c r="AA34" s="2"/>
      <c r="AB34" s="1"/>
      <c r="AC34" s="1"/>
    </row>
    <row r="35" spans="1:29" x14ac:dyDescent="0.25">
      <c r="A35" s="1" t="s">
        <v>37</v>
      </c>
      <c r="B35" s="2">
        <f>SUM(C35*6+D35*4+E35*2+F35*0.5)-(G35*0.5)</f>
        <v>3.5</v>
      </c>
      <c r="C35" s="2">
        <f>COUNTIF(H35:AC35,"=6")</f>
        <v>0</v>
      </c>
      <c r="D35" s="2">
        <f>COUNTIF(H35:AC35,"=4")</f>
        <v>0</v>
      </c>
      <c r="E35" s="2">
        <f>COUNTIF(H35:AC35,"=2")</f>
        <v>0</v>
      </c>
      <c r="F35" s="2">
        <f>COUNTIF(H35:AC35,"=0,5")</f>
        <v>7</v>
      </c>
      <c r="G35" s="2">
        <v>0</v>
      </c>
      <c r="H35" s="2"/>
      <c r="I35" s="2">
        <v>0.5</v>
      </c>
      <c r="J35" s="2"/>
      <c r="K35" s="2"/>
      <c r="L35" s="2">
        <v>0.5</v>
      </c>
      <c r="M35" s="2"/>
      <c r="N35" s="2"/>
      <c r="O35" s="2">
        <v>0.5</v>
      </c>
      <c r="P35" s="2"/>
      <c r="Q35" s="2"/>
      <c r="R35" s="2"/>
      <c r="S35" s="2"/>
      <c r="T35" s="2">
        <v>0.5</v>
      </c>
      <c r="U35" s="2"/>
      <c r="V35" s="2"/>
      <c r="W35" s="2">
        <v>0.5</v>
      </c>
      <c r="X35" s="2"/>
      <c r="Y35" s="2"/>
      <c r="Z35" s="2">
        <v>0.5</v>
      </c>
      <c r="AA35" s="2"/>
      <c r="AB35" s="2">
        <v>0.5</v>
      </c>
      <c r="AC35" s="1"/>
    </row>
    <row r="36" spans="1:29" x14ac:dyDescent="0.25">
      <c r="A36" s="1" t="s">
        <v>33</v>
      </c>
      <c r="B36" s="2">
        <f>SUM(C36*6+D36*4+E36*2+F36*0.5)-(G36*0.5)</f>
        <v>3.5</v>
      </c>
      <c r="C36" s="2">
        <f>COUNTIF(H36:AC36,"=6")</f>
        <v>0</v>
      </c>
      <c r="D36" s="2">
        <f>COUNTIF(H36:AC36,"=4")</f>
        <v>0</v>
      </c>
      <c r="E36" s="2">
        <f>COUNTIF(H36:AC36,"=2")</f>
        <v>0</v>
      </c>
      <c r="F36" s="2">
        <f>COUNTIF(H36:AC36,"=0,5")</f>
        <v>7</v>
      </c>
      <c r="G36" s="2">
        <v>0</v>
      </c>
      <c r="H36" s="2">
        <v>0.5</v>
      </c>
      <c r="I36" s="2">
        <v>0.5</v>
      </c>
      <c r="J36" s="2"/>
      <c r="K36" s="2"/>
      <c r="L36" s="2">
        <v>0.5</v>
      </c>
      <c r="M36" s="2"/>
      <c r="N36" s="2"/>
      <c r="O36" s="2"/>
      <c r="P36" s="2"/>
      <c r="Q36" s="2">
        <v>0.5</v>
      </c>
      <c r="R36" s="2"/>
      <c r="S36" s="2"/>
      <c r="T36" s="2">
        <v>0.5</v>
      </c>
      <c r="U36" s="2"/>
      <c r="V36" s="2"/>
      <c r="W36" s="2">
        <v>0.5</v>
      </c>
      <c r="X36" s="2"/>
      <c r="Y36" s="2"/>
      <c r="Z36" s="2"/>
      <c r="AA36" s="2"/>
      <c r="AB36" s="2">
        <v>0.5</v>
      </c>
      <c r="AC36" s="1"/>
    </row>
    <row r="37" spans="1:29" x14ac:dyDescent="0.25">
      <c r="A37" s="1" t="s">
        <v>65</v>
      </c>
      <c r="B37" s="2">
        <f>SUM(C37*6+D37*4+E37*2+F37*0.5)</f>
        <v>3</v>
      </c>
      <c r="C37" s="2">
        <f>COUNTIF(H37:AC37,"=6")</f>
        <v>0</v>
      </c>
      <c r="D37" s="2">
        <f>COUNTIF(H37:AC37,"=4")</f>
        <v>0</v>
      </c>
      <c r="E37" s="2">
        <f>COUNTIF(H37:AC37,"=2")</f>
        <v>0</v>
      </c>
      <c r="F37" s="2">
        <f>COUNTIF(H37:AC37,"=0,5")</f>
        <v>6</v>
      </c>
      <c r="G37" s="2">
        <v>0</v>
      </c>
      <c r="H37" s="2"/>
      <c r="I37" s="2"/>
      <c r="J37" s="2"/>
      <c r="K37" s="2"/>
      <c r="L37" s="2">
        <v>0.5</v>
      </c>
      <c r="M37" s="2"/>
      <c r="N37" s="2"/>
      <c r="O37" s="2">
        <v>0.5</v>
      </c>
      <c r="P37" s="2"/>
      <c r="Q37" s="2">
        <v>0.5</v>
      </c>
      <c r="R37" s="2"/>
      <c r="S37" s="2"/>
      <c r="T37" s="2">
        <v>0.5</v>
      </c>
      <c r="U37" s="2"/>
      <c r="V37" s="2"/>
      <c r="W37" s="2"/>
      <c r="X37" s="2"/>
      <c r="Y37" s="2"/>
      <c r="Z37" s="2">
        <v>0.5</v>
      </c>
      <c r="AA37" s="2"/>
      <c r="AB37" s="2">
        <v>0.5</v>
      </c>
      <c r="AC37" s="1"/>
    </row>
    <row r="38" spans="1:29" x14ac:dyDescent="0.25">
      <c r="A38" s="1" t="s">
        <v>74</v>
      </c>
      <c r="B38" s="2">
        <f>SUM(C38*6+D38*4+E38*2+F38*0.5)-(G38*0.5)</f>
        <v>3</v>
      </c>
      <c r="C38" s="2">
        <f>COUNTIF(H38:AC38,"=6")</f>
        <v>0</v>
      </c>
      <c r="D38" s="2">
        <f>COUNTIF(H38:AC38,"=4")</f>
        <v>0</v>
      </c>
      <c r="E38" s="2">
        <f>COUNTIF(H38:AC38,"=2")</f>
        <v>0</v>
      </c>
      <c r="F38" s="2">
        <f>COUNTIF(H38:AC38,"=0,5")</f>
        <v>6</v>
      </c>
      <c r="G38" s="2">
        <v>0</v>
      </c>
      <c r="H38" s="2"/>
      <c r="I38" s="2"/>
      <c r="J38" s="2"/>
      <c r="K38" s="2"/>
      <c r="L38" s="2"/>
      <c r="M38" s="2"/>
      <c r="N38" s="2"/>
      <c r="O38" s="2">
        <v>0.5</v>
      </c>
      <c r="P38" s="2"/>
      <c r="Q38" s="2">
        <v>0.5</v>
      </c>
      <c r="R38" s="2"/>
      <c r="S38" s="2"/>
      <c r="T38" s="2">
        <v>0.5</v>
      </c>
      <c r="U38" s="2"/>
      <c r="V38" s="2"/>
      <c r="W38" s="2">
        <v>0.5</v>
      </c>
      <c r="X38" s="2"/>
      <c r="Y38" s="2"/>
      <c r="Z38" s="2">
        <v>0.5</v>
      </c>
      <c r="AA38" s="2"/>
      <c r="AB38" s="2">
        <v>0.5</v>
      </c>
      <c r="AC38" s="1"/>
    </row>
    <row r="39" spans="1:29" x14ac:dyDescent="0.25">
      <c r="A39" s="1" t="s">
        <v>67</v>
      </c>
      <c r="B39" s="2">
        <f>SUM(C39*6+D39*4+E39*2+F39*0.5)</f>
        <v>2.5</v>
      </c>
      <c r="C39" s="2">
        <f>COUNTIF(H39:AC39,"=6")</f>
        <v>0</v>
      </c>
      <c r="D39" s="2">
        <f>COUNTIF(H39:AC39,"=4")</f>
        <v>0</v>
      </c>
      <c r="E39" s="2">
        <f>COUNTIF(H39:AC39,"=2")</f>
        <v>0</v>
      </c>
      <c r="F39" s="2">
        <f>COUNTIF(H39:AC39,"=0,5")</f>
        <v>5</v>
      </c>
      <c r="G39" s="2">
        <v>0</v>
      </c>
      <c r="H39" s="2"/>
      <c r="I39" s="2"/>
      <c r="J39" s="2"/>
      <c r="K39" s="2"/>
      <c r="L39" s="2">
        <v>0.5</v>
      </c>
      <c r="M39" s="2"/>
      <c r="N39" s="2"/>
      <c r="O39" s="2">
        <v>0.5</v>
      </c>
      <c r="P39" s="2"/>
      <c r="Q39" s="2"/>
      <c r="R39" s="2"/>
      <c r="S39" s="2"/>
      <c r="T39" s="2">
        <v>0.5</v>
      </c>
      <c r="U39" s="2"/>
      <c r="V39" s="2"/>
      <c r="W39" s="2"/>
      <c r="X39" s="2"/>
      <c r="Y39" s="2"/>
      <c r="Z39" s="2">
        <v>0.5</v>
      </c>
      <c r="AA39" s="2"/>
      <c r="AB39" s="2">
        <v>0.5</v>
      </c>
      <c r="AC39" s="1"/>
    </row>
    <row r="40" spans="1:29" x14ac:dyDescent="0.25">
      <c r="A40" s="1" t="s">
        <v>25</v>
      </c>
      <c r="B40" s="2">
        <f>SUM(C40*6+D40*4+E40*2+F40*0.5)-(G40*0.5)</f>
        <v>2.5</v>
      </c>
      <c r="C40" s="2">
        <f>COUNTIF(H40:AC40,"=6")</f>
        <v>0</v>
      </c>
      <c r="D40" s="2">
        <f>COUNTIF(H40:AC40,"=4")</f>
        <v>0</v>
      </c>
      <c r="E40" s="2">
        <f>COUNTIF(H40:AC40,"=2")</f>
        <v>0</v>
      </c>
      <c r="F40" s="2">
        <f>COUNTIF(H40:AC40,"=0,5")</f>
        <v>5</v>
      </c>
      <c r="G40" s="2">
        <v>0</v>
      </c>
      <c r="H40" s="2">
        <v>0.5</v>
      </c>
      <c r="I40" s="2">
        <v>0.5</v>
      </c>
      <c r="J40" s="2"/>
      <c r="K40" s="2"/>
      <c r="L40" s="2">
        <v>0.5</v>
      </c>
      <c r="M40" s="2"/>
      <c r="N40" s="2"/>
      <c r="O40" s="2">
        <v>0.5</v>
      </c>
      <c r="P40" s="2"/>
      <c r="Q40" s="2">
        <v>0.5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1"/>
      <c r="AC40" s="1"/>
    </row>
    <row r="41" spans="1:29" x14ac:dyDescent="0.25">
      <c r="A41" s="1" t="s">
        <v>66</v>
      </c>
      <c r="B41" s="2">
        <f>SUM(C41*6+D41*4+E41*2+F41*0.5)</f>
        <v>2.5</v>
      </c>
      <c r="C41" s="2">
        <f>COUNTIF(H41:AC41,"=6")</f>
        <v>0</v>
      </c>
      <c r="D41" s="2">
        <f>COUNTIF(H41:AC41,"=4")</f>
        <v>0</v>
      </c>
      <c r="E41" s="2">
        <f>COUNTIF(H41:AC41,"=2")</f>
        <v>0</v>
      </c>
      <c r="F41" s="2">
        <f>COUNTIF(H41:AC41,"=0,5")</f>
        <v>5</v>
      </c>
      <c r="G41" s="2">
        <v>0</v>
      </c>
      <c r="H41" s="2"/>
      <c r="I41" s="2"/>
      <c r="J41" s="2"/>
      <c r="K41" s="2"/>
      <c r="L41" s="2">
        <v>0.5</v>
      </c>
      <c r="M41" s="2"/>
      <c r="N41" s="2"/>
      <c r="O41" s="2">
        <v>0.5</v>
      </c>
      <c r="P41" s="2"/>
      <c r="Q41" s="2"/>
      <c r="R41" s="2"/>
      <c r="S41" s="2"/>
      <c r="T41" s="2"/>
      <c r="U41" s="2"/>
      <c r="V41" s="2"/>
      <c r="W41" s="2">
        <v>0.5</v>
      </c>
      <c r="X41" s="2"/>
      <c r="Y41" s="2"/>
      <c r="Z41" s="2">
        <v>0.5</v>
      </c>
      <c r="AA41" s="2"/>
      <c r="AB41" s="2">
        <v>0.5</v>
      </c>
      <c r="AC41" s="1"/>
    </row>
    <row r="42" spans="1:29" x14ac:dyDescent="0.25">
      <c r="A42" s="1" t="s">
        <v>48</v>
      </c>
      <c r="B42" s="2">
        <f>SUM(C42*6+D42*4+E42*2+F42*0.5)-(G42*0.5)</f>
        <v>2</v>
      </c>
      <c r="C42" s="2">
        <f>COUNTIF(H42:AC42,"=6")</f>
        <v>0</v>
      </c>
      <c r="D42" s="2">
        <f>COUNTIF(H42:AC42,"=4")</f>
        <v>0</v>
      </c>
      <c r="E42" s="2">
        <f>COUNTIF(H42:AC42,"=2")</f>
        <v>1</v>
      </c>
      <c r="F42" s="2">
        <f>COUNTIF(H42:AC42,"=0,5")</f>
        <v>0</v>
      </c>
      <c r="G42" s="2">
        <v>0</v>
      </c>
      <c r="H42" s="2"/>
      <c r="I42" s="2"/>
      <c r="J42" s="2">
        <v>2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1"/>
      <c r="AC42" s="1"/>
    </row>
    <row r="43" spans="1:29" x14ac:dyDescent="0.25">
      <c r="A43" s="1" t="s">
        <v>78</v>
      </c>
      <c r="B43" s="2">
        <f>SUM(C43*6+D43*4+E43*2+F43*0.5)</f>
        <v>2</v>
      </c>
      <c r="C43" s="2">
        <f>COUNTIF(H43:AC43,"=6")</f>
        <v>0</v>
      </c>
      <c r="D43" s="2">
        <f>COUNTIF(H43:AC43,"=4")</f>
        <v>0</v>
      </c>
      <c r="E43" s="2">
        <f>COUNTIF(H43:AC43,"=2")</f>
        <v>1</v>
      </c>
      <c r="F43" s="2">
        <f>COUNTIF(H43:AC43,"=0,5")</f>
        <v>0</v>
      </c>
      <c r="G43" s="2">
        <v>1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>
        <v>2</v>
      </c>
      <c r="S43" s="2"/>
      <c r="T43" s="2"/>
      <c r="U43" s="2"/>
      <c r="V43" s="2"/>
      <c r="W43" s="2"/>
      <c r="X43" s="2"/>
      <c r="Y43" s="2"/>
      <c r="Z43" s="2"/>
      <c r="AA43" s="2"/>
      <c r="AB43" s="1"/>
      <c r="AC43" s="1"/>
    </row>
    <row r="44" spans="1:29" x14ac:dyDescent="0.25">
      <c r="A44" s="1" t="s">
        <v>70</v>
      </c>
      <c r="B44" s="2">
        <f>SUM(C44*6+D44*4+E44*2+F44*0.5)</f>
        <v>2</v>
      </c>
      <c r="C44" s="2">
        <f>COUNTIF(H44:AC44,"=6")</f>
        <v>0</v>
      </c>
      <c r="D44" s="2">
        <f>COUNTIF(H44:AC44,"=4")</f>
        <v>0</v>
      </c>
      <c r="E44" s="2">
        <f>COUNTIF(H44:AC44,"=2")</f>
        <v>1</v>
      </c>
      <c r="F44" s="2">
        <f>COUNTIF(H44:AC44,"=0,5")</f>
        <v>0</v>
      </c>
      <c r="G44" s="2">
        <v>0</v>
      </c>
      <c r="H44" s="2"/>
      <c r="I44" s="2"/>
      <c r="J44" s="2"/>
      <c r="K44" s="2"/>
      <c r="L44" s="2"/>
      <c r="M44" s="2">
        <v>2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1"/>
      <c r="AC44" s="1"/>
    </row>
    <row r="45" spans="1:29" x14ac:dyDescent="0.25">
      <c r="A45" s="1" t="s">
        <v>75</v>
      </c>
      <c r="B45" s="2">
        <f>SUM(C45*6+D45*4+E45*2+F45*0.5)-(G45*0.5)</f>
        <v>1.5</v>
      </c>
      <c r="C45" s="2">
        <f>COUNTIF(H45:AC45,"=6")</f>
        <v>0</v>
      </c>
      <c r="D45" s="2">
        <f>COUNTIF(H45:AC45,"=4")</f>
        <v>0</v>
      </c>
      <c r="E45" s="2">
        <f>COUNTIF(H45:AC45,"=2")</f>
        <v>0</v>
      </c>
      <c r="F45" s="2">
        <f>COUNTIF(H45:AC45,"=0,5")</f>
        <v>3</v>
      </c>
      <c r="G45" s="2">
        <v>0</v>
      </c>
      <c r="H45" s="2"/>
      <c r="I45" s="2"/>
      <c r="J45" s="2"/>
      <c r="K45" s="2"/>
      <c r="L45" s="2"/>
      <c r="M45" s="2"/>
      <c r="N45" s="2"/>
      <c r="O45" s="2">
        <v>0.5</v>
      </c>
      <c r="P45" s="2"/>
      <c r="Q45" s="2">
        <v>0.5</v>
      </c>
      <c r="R45" s="2"/>
      <c r="S45" s="2"/>
      <c r="T45" s="2">
        <v>0.5</v>
      </c>
      <c r="U45" s="2"/>
      <c r="V45" s="2"/>
      <c r="W45" s="2"/>
      <c r="X45" s="2"/>
      <c r="Y45" s="2"/>
      <c r="Z45" s="2"/>
      <c r="AA45" s="2"/>
      <c r="AB45" s="1"/>
      <c r="AC45" s="1"/>
    </row>
    <row r="46" spans="1:29" x14ac:dyDescent="0.25">
      <c r="A46" s="1" t="s">
        <v>26</v>
      </c>
      <c r="B46" s="2">
        <f>SUM(C46*6+D46*4+E46*2+F46*0.5)-(G46*0.5)</f>
        <v>1</v>
      </c>
      <c r="C46" s="2">
        <f>COUNTIF(H46:AC46,"=6")</f>
        <v>0</v>
      </c>
      <c r="D46" s="2">
        <f>COUNTIF(H46:AC46,"=4")</f>
        <v>0</v>
      </c>
      <c r="E46" s="2">
        <f>COUNTIF(H46:AC46,"=2")</f>
        <v>0</v>
      </c>
      <c r="F46" s="2">
        <f>COUNTIF(H46:AC46,"=0,5")</f>
        <v>2</v>
      </c>
      <c r="G46" s="2">
        <v>0</v>
      </c>
      <c r="H46" s="2">
        <v>0.5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>
        <v>0.5</v>
      </c>
      <c r="AA46" s="2"/>
      <c r="AB46" s="1"/>
      <c r="AC46" s="1"/>
    </row>
    <row r="47" spans="1:29" x14ac:dyDescent="0.25">
      <c r="A47" s="1" t="s">
        <v>83</v>
      </c>
      <c r="B47" s="2">
        <f>SUM(C47*6+D47*4+E47*2+F47*0.5)-(G47*0.5)</f>
        <v>0.5</v>
      </c>
      <c r="C47" s="2">
        <f>COUNTIF(H47:AC47,"=6")</f>
        <v>0</v>
      </c>
      <c r="D47" s="2">
        <f>COUNTIF(H47:AC47,"=4")</f>
        <v>0</v>
      </c>
      <c r="E47" s="2">
        <f>COUNTIF(H47:AC47,"=2")</f>
        <v>0</v>
      </c>
      <c r="F47" s="2">
        <f>COUNTIF(H47:AC47,"=0,5")</f>
        <v>1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>
        <v>0.5</v>
      </c>
      <c r="AC47" s="1"/>
    </row>
    <row r="48" spans="1:29" x14ac:dyDescent="0.25">
      <c r="A48" s="1" t="s">
        <v>84</v>
      </c>
      <c r="B48" s="2">
        <f>SUM(C48*6+D48*4+E48*2+F48*0.5)-(G48*0.5)</f>
        <v>0</v>
      </c>
      <c r="C48" s="2">
        <f>COUNTIF(H48:AC48,"=6")</f>
        <v>0</v>
      </c>
      <c r="D48" s="2">
        <f>COUNTIF(H48:AC48,"=4")</f>
        <v>0</v>
      </c>
      <c r="E48" s="2">
        <f>COUNTIF(H48:AC48,"=2")</f>
        <v>0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>
        <v>0.5</v>
      </c>
      <c r="AC48" s="1"/>
    </row>
  </sheetData>
  <sheetProtection selectLockedCells="1" selectUnlockedCells="1"/>
  <sortState ref="A4:AC48">
    <sortCondition descending="1" ref="B4:B48"/>
    <sortCondition ref="A4:A48"/>
  </sortState>
  <mergeCells count="1">
    <mergeCell ref="A1:F1"/>
  </mergeCells>
  <conditionalFormatting sqref="E4:E48">
    <cfRule type="top10" dxfId="4" priority="15" rank="1"/>
    <cfRule type="top10" dxfId="3" priority="16" rank="1"/>
    <cfRule type="top10" dxfId="2" priority="17" rank="1"/>
  </conditionalFormatting>
  <conditionalFormatting sqref="C4:C48">
    <cfRule type="top10" dxfId="1" priority="21" rank="1"/>
  </conditionalFormatting>
  <conditionalFormatting sqref="F4:G48">
    <cfRule type="top10" dxfId="0" priority="23" rank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8"/>
  <sheetViews>
    <sheetView tabSelected="1" workbookViewId="0">
      <selection activeCell="A4" sqref="A4:U41"/>
    </sheetView>
  </sheetViews>
  <sheetFormatPr baseColWidth="10" defaultRowHeight="15" x14ac:dyDescent="0.25"/>
  <cols>
    <col min="1" max="1" width="20.85546875" customWidth="1"/>
    <col min="2" max="2" width="16.140625" customWidth="1"/>
    <col min="6" max="16" width="0" hidden="1" customWidth="1"/>
  </cols>
  <sheetData>
    <row r="1" spans="1:21" ht="35.25" customHeight="1" x14ac:dyDescent="0.25">
      <c r="A1" s="27" t="s">
        <v>10</v>
      </c>
      <c r="B1" s="27"/>
    </row>
    <row r="4" spans="1:21" s="5" customFormat="1" ht="15.75" x14ac:dyDescent="0.25">
      <c r="A4" s="3" t="s">
        <v>1</v>
      </c>
      <c r="B4" s="6" t="s">
        <v>31</v>
      </c>
      <c r="C4" s="4">
        <v>42985</v>
      </c>
      <c r="D4" s="4">
        <v>42999</v>
      </c>
      <c r="E4" s="4">
        <v>43006</v>
      </c>
      <c r="F4" s="4">
        <v>43013</v>
      </c>
      <c r="G4" s="4">
        <v>43027</v>
      </c>
      <c r="H4" s="4">
        <v>43041</v>
      </c>
      <c r="I4" s="4">
        <v>43055</v>
      </c>
      <c r="J4" s="4">
        <v>43062</v>
      </c>
      <c r="K4" s="4">
        <v>43069</v>
      </c>
      <c r="L4" s="4">
        <v>43083</v>
      </c>
      <c r="M4" s="4">
        <v>43090</v>
      </c>
      <c r="N4" s="4">
        <v>43111</v>
      </c>
      <c r="O4" s="4">
        <v>43125</v>
      </c>
      <c r="P4" s="4">
        <v>43139</v>
      </c>
      <c r="Q4" s="4">
        <v>43153</v>
      </c>
      <c r="R4" s="4">
        <v>43167</v>
      </c>
      <c r="S4" s="4">
        <v>43209</v>
      </c>
      <c r="T4" s="7">
        <v>43244</v>
      </c>
      <c r="U4" s="7">
        <v>43251</v>
      </c>
    </row>
    <row r="5" spans="1:21" x14ac:dyDescent="0.25">
      <c r="A5" s="1" t="s">
        <v>13</v>
      </c>
      <c r="B5" s="2">
        <f>SUM(C5:U5)</f>
        <v>43</v>
      </c>
      <c r="C5" s="2">
        <v>2</v>
      </c>
      <c r="D5" s="2">
        <v>0</v>
      </c>
      <c r="E5" s="2">
        <v>4</v>
      </c>
      <c r="F5" s="2">
        <v>2</v>
      </c>
      <c r="G5" s="2">
        <v>3</v>
      </c>
      <c r="H5" s="2">
        <v>5</v>
      </c>
      <c r="I5" s="2">
        <v>3</v>
      </c>
      <c r="J5" s="2">
        <v>3</v>
      </c>
      <c r="K5" s="2">
        <v>4</v>
      </c>
      <c r="L5" s="2"/>
      <c r="M5" s="2">
        <v>3</v>
      </c>
      <c r="N5" s="2">
        <v>3</v>
      </c>
      <c r="O5" s="2">
        <v>2</v>
      </c>
      <c r="P5" s="2">
        <v>5</v>
      </c>
      <c r="Q5" s="2">
        <v>1</v>
      </c>
      <c r="R5" s="2"/>
      <c r="S5" s="2">
        <v>1</v>
      </c>
      <c r="T5" s="1">
        <v>2</v>
      </c>
      <c r="U5" s="1"/>
    </row>
    <row r="6" spans="1:21" x14ac:dyDescent="0.25">
      <c r="A6" s="1" t="s">
        <v>14</v>
      </c>
      <c r="B6" s="2">
        <f>SUM(C6:U6)</f>
        <v>43</v>
      </c>
      <c r="C6" s="2">
        <v>2</v>
      </c>
      <c r="D6" s="2">
        <v>0</v>
      </c>
      <c r="E6" s="2">
        <v>4</v>
      </c>
      <c r="F6" s="2">
        <v>2</v>
      </c>
      <c r="G6" s="2">
        <v>4</v>
      </c>
      <c r="H6" s="2"/>
      <c r="I6" s="2">
        <v>3</v>
      </c>
      <c r="J6" s="2">
        <v>3</v>
      </c>
      <c r="K6" s="2">
        <v>4</v>
      </c>
      <c r="L6" s="2"/>
      <c r="M6" s="2">
        <v>4</v>
      </c>
      <c r="N6" s="2"/>
      <c r="O6" s="2">
        <v>4</v>
      </c>
      <c r="P6" s="2"/>
      <c r="Q6" s="2">
        <v>3</v>
      </c>
      <c r="R6" s="2">
        <v>3</v>
      </c>
      <c r="S6" s="2">
        <v>4</v>
      </c>
      <c r="T6" s="1">
        <v>3</v>
      </c>
      <c r="U6" s="1"/>
    </row>
    <row r="7" spans="1:21" x14ac:dyDescent="0.25">
      <c r="A7" s="1" t="s">
        <v>6</v>
      </c>
      <c r="B7" s="2">
        <f>SUM(C7:U7)</f>
        <v>34</v>
      </c>
      <c r="C7" s="2">
        <v>1</v>
      </c>
      <c r="D7" s="2">
        <v>0</v>
      </c>
      <c r="E7" s="2">
        <v>4</v>
      </c>
      <c r="F7" s="2"/>
      <c r="G7" s="2"/>
      <c r="H7" s="2"/>
      <c r="I7" s="2">
        <v>2</v>
      </c>
      <c r="J7" s="2"/>
      <c r="K7" s="2">
        <v>2</v>
      </c>
      <c r="L7" s="2">
        <v>3</v>
      </c>
      <c r="M7" s="2">
        <v>1</v>
      </c>
      <c r="N7" s="2">
        <v>5</v>
      </c>
      <c r="O7" s="2">
        <v>3</v>
      </c>
      <c r="P7" s="2">
        <v>1</v>
      </c>
      <c r="Q7" s="2">
        <v>4</v>
      </c>
      <c r="R7" s="2">
        <v>3</v>
      </c>
      <c r="S7" s="2">
        <v>3</v>
      </c>
      <c r="T7" s="1">
        <v>2</v>
      </c>
      <c r="U7" s="1"/>
    </row>
    <row r="8" spans="1:21" x14ac:dyDescent="0.25">
      <c r="A8" s="1" t="s">
        <v>16</v>
      </c>
      <c r="B8" s="2">
        <f>SUM(C8:U8)</f>
        <v>24</v>
      </c>
      <c r="C8" s="2">
        <v>1</v>
      </c>
      <c r="D8" s="2">
        <v>0</v>
      </c>
      <c r="E8" s="2">
        <v>3</v>
      </c>
      <c r="F8" s="2">
        <v>2</v>
      </c>
      <c r="G8" s="2">
        <v>5</v>
      </c>
      <c r="H8" s="2">
        <v>6</v>
      </c>
      <c r="I8" s="2">
        <v>2</v>
      </c>
      <c r="J8" s="2"/>
      <c r="K8" s="2"/>
      <c r="L8" s="2"/>
      <c r="M8" s="2"/>
      <c r="N8" s="2"/>
      <c r="O8" s="2">
        <v>2</v>
      </c>
      <c r="P8" s="2">
        <v>1</v>
      </c>
      <c r="Q8" s="2"/>
      <c r="R8" s="2"/>
      <c r="S8" s="2">
        <v>2</v>
      </c>
      <c r="T8" s="1"/>
      <c r="U8" s="1"/>
    </row>
    <row r="9" spans="1:21" x14ac:dyDescent="0.25">
      <c r="A9" s="1" t="s">
        <v>8</v>
      </c>
      <c r="B9" s="2">
        <f>SUM(C9:U9)</f>
        <v>19</v>
      </c>
      <c r="C9" s="2">
        <v>1</v>
      </c>
      <c r="D9" s="2">
        <v>0</v>
      </c>
      <c r="E9" s="2">
        <v>2</v>
      </c>
      <c r="F9" s="2">
        <v>1</v>
      </c>
      <c r="G9" s="2">
        <v>2</v>
      </c>
      <c r="H9" s="2">
        <v>2</v>
      </c>
      <c r="I9" s="2">
        <v>2</v>
      </c>
      <c r="J9" s="2"/>
      <c r="K9" s="2"/>
      <c r="L9" s="2"/>
      <c r="M9" s="2">
        <v>2</v>
      </c>
      <c r="N9" s="2"/>
      <c r="O9" s="2">
        <v>1</v>
      </c>
      <c r="P9" s="2"/>
      <c r="Q9" s="2">
        <v>1</v>
      </c>
      <c r="R9" s="2">
        <v>3</v>
      </c>
      <c r="S9" s="2">
        <v>1</v>
      </c>
      <c r="T9" s="1">
        <v>1</v>
      </c>
      <c r="U9" s="1"/>
    </row>
    <row r="10" spans="1:21" x14ac:dyDescent="0.25">
      <c r="A10" s="1" t="s">
        <v>19</v>
      </c>
      <c r="B10" s="2">
        <f>SUM(C10:U10)</f>
        <v>16</v>
      </c>
      <c r="C10" s="2"/>
      <c r="D10" s="2">
        <v>0</v>
      </c>
      <c r="E10" s="2"/>
      <c r="F10" s="2"/>
      <c r="G10" s="2">
        <v>3</v>
      </c>
      <c r="H10" s="2">
        <v>3</v>
      </c>
      <c r="I10" s="2"/>
      <c r="J10" s="2">
        <v>1</v>
      </c>
      <c r="K10" s="2"/>
      <c r="L10" s="2">
        <v>1</v>
      </c>
      <c r="M10" s="2"/>
      <c r="N10" s="2"/>
      <c r="O10" s="2">
        <v>4</v>
      </c>
      <c r="P10" s="2"/>
      <c r="Q10" s="2">
        <v>1</v>
      </c>
      <c r="R10" s="2">
        <v>1</v>
      </c>
      <c r="S10" s="2"/>
      <c r="T10" s="1">
        <v>2</v>
      </c>
      <c r="U10" s="1"/>
    </row>
    <row r="11" spans="1:21" x14ac:dyDescent="0.25">
      <c r="A11" s="1" t="s">
        <v>20</v>
      </c>
      <c r="B11" s="2">
        <f>SUM(C11:U11)</f>
        <v>16</v>
      </c>
      <c r="C11" s="2"/>
      <c r="D11" s="2">
        <v>0</v>
      </c>
      <c r="E11" s="2"/>
      <c r="F11" s="2">
        <v>6</v>
      </c>
      <c r="G11" s="2"/>
      <c r="H11" s="2"/>
      <c r="I11" s="2"/>
      <c r="J11" s="2">
        <v>1</v>
      </c>
      <c r="K11" s="2"/>
      <c r="L11" s="2"/>
      <c r="M11" s="2"/>
      <c r="N11" s="2"/>
      <c r="O11" s="2"/>
      <c r="P11" s="2">
        <v>3</v>
      </c>
      <c r="Q11" s="2"/>
      <c r="R11" s="2">
        <v>2</v>
      </c>
      <c r="S11" s="2">
        <v>1</v>
      </c>
      <c r="T11" s="1">
        <v>3</v>
      </c>
      <c r="U11" s="1"/>
    </row>
    <row r="12" spans="1:21" x14ac:dyDescent="0.25">
      <c r="A12" s="1" t="s">
        <v>64</v>
      </c>
      <c r="B12" s="2">
        <f>SUM(C12:U12)</f>
        <v>15</v>
      </c>
      <c r="C12" s="2"/>
      <c r="D12" s="2"/>
      <c r="E12" s="2"/>
      <c r="F12" s="2">
        <v>6</v>
      </c>
      <c r="G12" s="2"/>
      <c r="H12" s="2"/>
      <c r="I12" s="2"/>
      <c r="J12" s="2">
        <v>3</v>
      </c>
      <c r="K12" s="2"/>
      <c r="L12" s="2"/>
      <c r="M12" s="2"/>
      <c r="N12" s="2"/>
      <c r="O12" s="2"/>
      <c r="P12" s="2">
        <v>5</v>
      </c>
      <c r="Q12" s="2"/>
      <c r="R12" s="2"/>
      <c r="S12" s="2">
        <v>1</v>
      </c>
      <c r="T12" s="1"/>
      <c r="U12" s="1"/>
    </row>
    <row r="13" spans="1:21" x14ac:dyDescent="0.25">
      <c r="A13" s="1" t="s">
        <v>63</v>
      </c>
      <c r="B13" s="2">
        <f>SUM(C13:U13)</f>
        <v>12</v>
      </c>
      <c r="C13" s="2"/>
      <c r="D13" s="2">
        <v>0</v>
      </c>
      <c r="E13" s="2"/>
      <c r="F13" s="2"/>
      <c r="G13" s="2"/>
      <c r="H13" s="2">
        <v>3</v>
      </c>
      <c r="I13" s="2">
        <v>2</v>
      </c>
      <c r="J13" s="2"/>
      <c r="K13" s="2">
        <v>1</v>
      </c>
      <c r="L13" s="2">
        <v>3</v>
      </c>
      <c r="M13" s="2"/>
      <c r="N13" s="2"/>
      <c r="O13" s="2">
        <v>1</v>
      </c>
      <c r="P13" s="2"/>
      <c r="Q13" s="2">
        <v>2</v>
      </c>
      <c r="R13" s="2"/>
      <c r="S13" s="2"/>
      <c r="T13" s="1"/>
      <c r="U13" s="1"/>
    </row>
    <row r="14" spans="1:21" x14ac:dyDescent="0.25">
      <c r="A14" s="1" t="s">
        <v>68</v>
      </c>
      <c r="B14" s="2">
        <f>SUM(C14:U14)</f>
        <v>11</v>
      </c>
      <c r="C14" s="2"/>
      <c r="D14" s="2"/>
      <c r="E14" s="2"/>
      <c r="F14" s="2"/>
      <c r="G14" s="2">
        <v>2</v>
      </c>
      <c r="H14" s="2">
        <v>1</v>
      </c>
      <c r="I14" s="2">
        <v>2</v>
      </c>
      <c r="J14" s="2">
        <v>1</v>
      </c>
      <c r="K14" s="2">
        <v>2</v>
      </c>
      <c r="L14" s="2"/>
      <c r="M14" s="2">
        <v>1</v>
      </c>
      <c r="N14" s="2"/>
      <c r="O14" s="2"/>
      <c r="P14" s="2"/>
      <c r="Q14" s="2"/>
      <c r="R14" s="2"/>
      <c r="S14" s="2"/>
      <c r="T14" s="1">
        <v>2</v>
      </c>
      <c r="U14" s="1"/>
    </row>
    <row r="15" spans="1:21" x14ac:dyDescent="0.25">
      <c r="A15" s="1" t="s">
        <v>72</v>
      </c>
      <c r="B15" s="2">
        <f>SUM(C15:U15)</f>
        <v>7</v>
      </c>
      <c r="C15" s="2"/>
      <c r="D15" s="2"/>
      <c r="E15" s="2"/>
      <c r="F15" s="2"/>
      <c r="G15" s="2"/>
      <c r="H15" s="2"/>
      <c r="I15" s="2"/>
      <c r="J15" s="2">
        <v>2</v>
      </c>
      <c r="K15" s="2">
        <v>1</v>
      </c>
      <c r="L15" s="2"/>
      <c r="M15" s="2"/>
      <c r="N15" s="2">
        <v>2</v>
      </c>
      <c r="O15" s="2"/>
      <c r="P15" s="2"/>
      <c r="Q15" s="2"/>
      <c r="R15" s="2">
        <v>2</v>
      </c>
      <c r="S15" s="2"/>
      <c r="T15" s="1"/>
      <c r="U15" s="1"/>
    </row>
    <row r="16" spans="1:21" x14ac:dyDescent="0.25">
      <c r="A16" s="1" t="s">
        <v>69</v>
      </c>
      <c r="B16" s="2">
        <f>SUM(C16:U16)</f>
        <v>7</v>
      </c>
      <c r="C16" s="2"/>
      <c r="D16" s="2"/>
      <c r="E16" s="2"/>
      <c r="F16" s="2"/>
      <c r="G16" s="2"/>
      <c r="H16" s="2"/>
      <c r="I16" s="2"/>
      <c r="J16" s="2"/>
      <c r="K16" s="2"/>
      <c r="L16" s="2">
        <v>2</v>
      </c>
      <c r="M16" s="2"/>
      <c r="N16" s="2"/>
      <c r="O16" s="2"/>
      <c r="P16" s="2"/>
      <c r="Q16" s="2">
        <v>2</v>
      </c>
      <c r="R16" s="2"/>
      <c r="S16" s="2">
        <v>3</v>
      </c>
      <c r="T16" s="1"/>
      <c r="U16" s="1"/>
    </row>
    <row r="17" spans="1:21" x14ac:dyDescent="0.25">
      <c r="A17" s="1" t="s">
        <v>62</v>
      </c>
      <c r="B17" s="2">
        <f>SUM(C17:U17)</f>
        <v>6</v>
      </c>
      <c r="C17" s="2"/>
      <c r="D17" s="2"/>
      <c r="E17" s="2"/>
      <c r="F17" s="2">
        <v>1</v>
      </c>
      <c r="G17" s="2"/>
      <c r="H17" s="2"/>
      <c r="I17" s="2">
        <v>2</v>
      </c>
      <c r="J17" s="2"/>
      <c r="K17" s="2"/>
      <c r="L17" s="2"/>
      <c r="M17" s="2">
        <v>1</v>
      </c>
      <c r="N17" s="2"/>
      <c r="O17" s="2"/>
      <c r="P17" s="2"/>
      <c r="Q17" s="2"/>
      <c r="R17" s="2">
        <v>1</v>
      </c>
      <c r="S17" s="2"/>
      <c r="T17" s="1">
        <v>1</v>
      </c>
      <c r="U17" s="1"/>
    </row>
    <row r="18" spans="1:21" x14ac:dyDescent="0.25">
      <c r="A18" s="1" t="s">
        <v>36</v>
      </c>
      <c r="B18" s="2">
        <f>SUM(C18:U18)</f>
        <v>4</v>
      </c>
      <c r="C18" s="2"/>
      <c r="D18" s="2">
        <v>0</v>
      </c>
      <c r="E18" s="2"/>
      <c r="F18" s="2"/>
      <c r="G18" s="2"/>
      <c r="H18" s="2"/>
      <c r="I18" s="2"/>
      <c r="J18" s="2"/>
      <c r="K18" s="2"/>
      <c r="L18" s="2">
        <v>3</v>
      </c>
      <c r="M18" s="2"/>
      <c r="N18" s="2"/>
      <c r="O18" s="2"/>
      <c r="P18" s="2"/>
      <c r="Q18" s="2"/>
      <c r="R18" s="2">
        <v>1</v>
      </c>
      <c r="S18" s="2"/>
      <c r="T18" s="1"/>
      <c r="U18" s="1"/>
    </row>
    <row r="19" spans="1:21" x14ac:dyDescent="0.25">
      <c r="A19" s="1" t="s">
        <v>79</v>
      </c>
      <c r="B19" s="2">
        <f>SUM(C19:U19)</f>
        <v>3</v>
      </c>
      <c r="C19" s="2"/>
      <c r="D19" s="2"/>
      <c r="E19" s="2"/>
      <c r="F19" s="2"/>
      <c r="G19" s="2"/>
      <c r="H19" s="2">
        <v>2</v>
      </c>
      <c r="I19" s="2"/>
      <c r="J19" s="2"/>
      <c r="K19" s="2"/>
      <c r="L19" s="2"/>
      <c r="M19" s="2"/>
      <c r="N19" s="2"/>
      <c r="O19" s="2"/>
      <c r="P19" s="2"/>
      <c r="Q19" s="2">
        <v>1</v>
      </c>
      <c r="R19" s="2"/>
      <c r="S19" s="2"/>
      <c r="T19" s="1"/>
      <c r="U19" s="1"/>
    </row>
    <row r="20" spans="1:21" x14ac:dyDescent="0.25">
      <c r="A20" s="1" t="s">
        <v>77</v>
      </c>
      <c r="B20" s="2">
        <f>SUM(C20:U20)</f>
        <v>3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v>1</v>
      </c>
      <c r="O20" s="2">
        <v>2</v>
      </c>
      <c r="P20" s="2"/>
      <c r="Q20" s="2"/>
      <c r="R20" s="2"/>
      <c r="S20" s="2"/>
      <c r="T20" s="1"/>
      <c r="U20" s="1"/>
    </row>
    <row r="21" spans="1:21" x14ac:dyDescent="0.25">
      <c r="A21" s="1" t="s">
        <v>18</v>
      </c>
      <c r="B21" s="2">
        <f>SUM(C21:U21)</f>
        <v>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>
        <v>2</v>
      </c>
      <c r="O21" s="2"/>
      <c r="P21" s="2"/>
      <c r="Q21" s="2"/>
      <c r="R21" s="2"/>
      <c r="S21" s="2"/>
      <c r="T21" s="1"/>
      <c r="U21" s="1"/>
    </row>
    <row r="22" spans="1:21" x14ac:dyDescent="0.25">
      <c r="A22" s="1" t="s">
        <v>15</v>
      </c>
      <c r="B22" s="2">
        <f>SUM(C22:U22)</f>
        <v>1</v>
      </c>
      <c r="C22" s="2"/>
      <c r="D22" s="2">
        <v>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">
        <v>1</v>
      </c>
      <c r="U22" s="1"/>
    </row>
    <row r="23" spans="1:21" x14ac:dyDescent="0.25">
      <c r="A23" s="1" t="s">
        <v>78</v>
      </c>
      <c r="B23" s="2">
        <f>SUM(C23:U23)</f>
        <v>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>
        <v>1</v>
      </c>
      <c r="N23" s="2"/>
      <c r="O23" s="2"/>
      <c r="P23" s="2"/>
      <c r="Q23" s="2"/>
      <c r="R23" s="2"/>
      <c r="S23" s="2"/>
      <c r="T23" s="1"/>
      <c r="U23" s="1"/>
    </row>
    <row r="24" spans="1:21" x14ac:dyDescent="0.25">
      <c r="A24" s="1" t="s">
        <v>17</v>
      </c>
      <c r="B24" s="2">
        <f>SUM(C24:U24)</f>
        <v>1</v>
      </c>
      <c r="C24" s="2"/>
      <c r="D24" s="2">
        <v>0</v>
      </c>
      <c r="E24" s="2"/>
      <c r="F24" s="2"/>
      <c r="G24" s="2"/>
      <c r="H24" s="2"/>
      <c r="I24" s="2"/>
      <c r="J24" s="2"/>
      <c r="K24" s="2"/>
      <c r="L24" s="2">
        <v>1</v>
      </c>
      <c r="M24" s="2"/>
      <c r="N24" s="2"/>
      <c r="O24" s="2"/>
      <c r="P24" s="2"/>
      <c r="Q24" s="2"/>
      <c r="R24" s="2"/>
      <c r="S24" s="2"/>
      <c r="T24" s="1"/>
      <c r="U24" s="1"/>
    </row>
    <row r="25" spans="1:21" x14ac:dyDescent="0.25">
      <c r="A25" s="1" t="s">
        <v>73</v>
      </c>
      <c r="B25" s="2">
        <f>SUM(C25:U25)</f>
        <v>1</v>
      </c>
      <c r="C25" s="2"/>
      <c r="D25" s="2"/>
      <c r="E25" s="2"/>
      <c r="F25" s="2"/>
      <c r="G25" s="2"/>
      <c r="H25" s="2"/>
      <c r="I25" s="2"/>
      <c r="J25" s="2">
        <v>1</v>
      </c>
      <c r="K25" s="2"/>
      <c r="L25" s="2"/>
      <c r="M25" s="2"/>
      <c r="N25" s="2"/>
      <c r="O25" s="2"/>
      <c r="P25" s="2"/>
      <c r="Q25" s="2"/>
      <c r="R25" s="2"/>
      <c r="S25" s="2"/>
      <c r="T25" s="1"/>
      <c r="U25" s="1"/>
    </row>
    <row r="26" spans="1:21" x14ac:dyDescent="0.25">
      <c r="A26" s="1" t="s">
        <v>29</v>
      </c>
      <c r="B26" s="2">
        <f>SUM(C26:U26)</f>
        <v>0</v>
      </c>
      <c r="C26" s="2"/>
      <c r="D26" s="2"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"/>
      <c r="U26" s="1"/>
    </row>
    <row r="27" spans="1:21" x14ac:dyDescent="0.25">
      <c r="A27" s="1" t="s">
        <v>7</v>
      </c>
      <c r="B27" s="2">
        <f>SUM(C27:U27)</f>
        <v>0</v>
      </c>
      <c r="C27" s="2"/>
      <c r="D27" s="2"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"/>
      <c r="U27" s="1"/>
    </row>
    <row r="28" spans="1:21" x14ac:dyDescent="0.25">
      <c r="A28" s="1" t="s">
        <v>28</v>
      </c>
      <c r="B28" s="2">
        <f>SUM(C28:U28)</f>
        <v>0</v>
      </c>
      <c r="C28" s="2"/>
      <c r="D28" s="2"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"/>
      <c r="U28" s="1"/>
    </row>
    <row r="29" spans="1:21" x14ac:dyDescent="0.25">
      <c r="A29" s="1" t="s">
        <v>30</v>
      </c>
      <c r="B29" s="2">
        <f>SUM(C29:U29)</f>
        <v>0</v>
      </c>
      <c r="C29" s="2"/>
      <c r="D29" s="2">
        <v>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"/>
      <c r="U29" s="1"/>
    </row>
    <row r="30" spans="1:21" x14ac:dyDescent="0.25">
      <c r="A30" s="1" t="s">
        <v>22</v>
      </c>
      <c r="B30" s="2">
        <f>SUM(C30:U30)</f>
        <v>0</v>
      </c>
      <c r="C30" s="2"/>
      <c r="D30" s="2">
        <v>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"/>
      <c r="U30" s="1"/>
    </row>
    <row r="31" spans="1:21" x14ac:dyDescent="0.25">
      <c r="A31" s="1" t="s">
        <v>12</v>
      </c>
      <c r="B31" s="2">
        <f>SUM(C31:U31)</f>
        <v>0</v>
      </c>
      <c r="C31" s="2"/>
      <c r="D31" s="2">
        <v>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"/>
      <c r="U31" s="1"/>
    </row>
    <row r="32" spans="1:21" x14ac:dyDescent="0.25">
      <c r="A32" s="1" t="s">
        <v>23</v>
      </c>
      <c r="B32" s="2">
        <f>SUM(C32:U32)</f>
        <v>0</v>
      </c>
      <c r="C32" s="2"/>
      <c r="D32" s="2">
        <v>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"/>
      <c r="U32" s="1"/>
    </row>
    <row r="33" spans="1:21" x14ac:dyDescent="0.25">
      <c r="A33" s="1" t="s">
        <v>9</v>
      </c>
      <c r="B33" s="2">
        <f>SUM(C33:U33)</f>
        <v>0</v>
      </c>
      <c r="C33" s="2"/>
      <c r="D33" s="2">
        <v>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"/>
      <c r="U33" s="1"/>
    </row>
    <row r="34" spans="1:21" x14ac:dyDescent="0.25">
      <c r="A34" s="1" t="s">
        <v>24</v>
      </c>
      <c r="B34" s="2">
        <f>SUM(C34:U34)</f>
        <v>0</v>
      </c>
      <c r="C34" s="2"/>
      <c r="D34" s="2">
        <v>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"/>
      <c r="U34" s="1"/>
    </row>
    <row r="35" spans="1:21" x14ac:dyDescent="0.25">
      <c r="A35" s="1" t="s">
        <v>26</v>
      </c>
      <c r="B35" s="2">
        <f>SUM(C35:U35)</f>
        <v>0</v>
      </c>
      <c r="C35" s="2"/>
      <c r="D35" s="2">
        <v>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"/>
      <c r="U35" s="1"/>
    </row>
    <row r="36" spans="1:21" x14ac:dyDescent="0.25">
      <c r="A36" s="1" t="s">
        <v>25</v>
      </c>
      <c r="B36" s="2">
        <f>SUM(C36:U36)</f>
        <v>0</v>
      </c>
      <c r="C36" s="2"/>
      <c r="D36" s="2">
        <v>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"/>
      <c r="U36" s="1"/>
    </row>
    <row r="37" spans="1:21" x14ac:dyDescent="0.25">
      <c r="A37" s="1" t="s">
        <v>27</v>
      </c>
      <c r="B37" s="2">
        <f>SUM(C37:U37)</f>
        <v>0</v>
      </c>
      <c r="C37" s="2"/>
      <c r="D37" s="2">
        <v>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"/>
      <c r="U37" s="1"/>
    </row>
    <row r="38" spans="1:21" x14ac:dyDescent="0.25">
      <c r="A38" s="1" t="s">
        <v>71</v>
      </c>
      <c r="B38" s="2">
        <f>SUM(C38:U38)</f>
        <v>0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1"/>
      <c r="U38" s="1"/>
    </row>
    <row r="39" spans="1:21" x14ac:dyDescent="0.25">
      <c r="A39" s="1" t="s">
        <v>21</v>
      </c>
      <c r="B39" s="2">
        <f>SUM(C39:U39)</f>
        <v>0</v>
      </c>
      <c r="C39" s="2"/>
      <c r="D39" s="2">
        <v>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1"/>
      <c r="U39" s="1"/>
    </row>
    <row r="40" spans="1:21" x14ac:dyDescent="0.25">
      <c r="A40" s="1"/>
      <c r="B40" s="2">
        <f>SUM(C40:S40)</f>
        <v>0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1"/>
      <c r="U40" s="1"/>
    </row>
    <row r="41" spans="1:21" x14ac:dyDescent="0.2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1"/>
      <c r="U41" s="1"/>
    </row>
    <row r="42" spans="1:21" x14ac:dyDescent="0.25">
      <c r="T42" s="8"/>
      <c r="U42" s="8"/>
    </row>
    <row r="43" spans="1:21" x14ac:dyDescent="0.25">
      <c r="T43" s="8"/>
      <c r="U43" s="8"/>
    </row>
    <row r="44" spans="1:21" x14ac:dyDescent="0.25">
      <c r="T44" s="8"/>
      <c r="U44" s="8"/>
    </row>
    <row r="45" spans="1:21" x14ac:dyDescent="0.25">
      <c r="T45" s="8"/>
      <c r="U45" s="8"/>
    </row>
    <row r="46" spans="1:21" x14ac:dyDescent="0.25">
      <c r="T46" s="8"/>
      <c r="U46" s="8"/>
    </row>
    <row r="47" spans="1:21" x14ac:dyDescent="0.25">
      <c r="T47" s="8"/>
      <c r="U47" s="8"/>
    </row>
    <row r="48" spans="1:21" x14ac:dyDescent="0.25">
      <c r="T48" s="8"/>
      <c r="U48" s="8"/>
    </row>
    <row r="49" spans="20:21" x14ac:dyDescent="0.25">
      <c r="T49" s="8"/>
      <c r="U49" s="8"/>
    </row>
    <row r="50" spans="20:21" x14ac:dyDescent="0.25">
      <c r="T50" s="8"/>
      <c r="U50" s="8"/>
    </row>
    <row r="51" spans="20:21" x14ac:dyDescent="0.25">
      <c r="T51" s="8"/>
      <c r="U51" s="8"/>
    </row>
    <row r="52" spans="20:21" x14ac:dyDescent="0.25">
      <c r="T52" s="8"/>
      <c r="U52" s="8"/>
    </row>
    <row r="53" spans="20:21" x14ac:dyDescent="0.25">
      <c r="T53" s="8"/>
      <c r="U53" s="8"/>
    </row>
    <row r="54" spans="20:21" x14ac:dyDescent="0.25">
      <c r="T54" s="8"/>
      <c r="U54" s="8"/>
    </row>
    <row r="55" spans="20:21" x14ac:dyDescent="0.25">
      <c r="T55" s="8"/>
      <c r="U55" s="8"/>
    </row>
    <row r="56" spans="20:21" x14ac:dyDescent="0.25">
      <c r="T56" s="8"/>
      <c r="U56" s="8"/>
    </row>
    <row r="57" spans="20:21" x14ac:dyDescent="0.25">
      <c r="T57" s="8"/>
      <c r="U57" s="8"/>
    </row>
    <row r="58" spans="20:21" x14ac:dyDescent="0.25">
      <c r="T58" s="8"/>
      <c r="U58" s="8"/>
    </row>
    <row r="59" spans="20:21" x14ac:dyDescent="0.25">
      <c r="T59" s="8"/>
      <c r="U59" s="8"/>
    </row>
    <row r="60" spans="20:21" x14ac:dyDescent="0.25">
      <c r="T60" s="8"/>
      <c r="U60" s="8"/>
    </row>
    <row r="61" spans="20:21" x14ac:dyDescent="0.25">
      <c r="T61" s="8"/>
      <c r="U61" s="8"/>
    </row>
    <row r="62" spans="20:21" x14ac:dyDescent="0.25">
      <c r="T62" s="8"/>
      <c r="U62" s="8"/>
    </row>
    <row r="63" spans="20:21" x14ac:dyDescent="0.25">
      <c r="T63" s="8"/>
      <c r="U63" s="8"/>
    </row>
    <row r="64" spans="20:21" x14ac:dyDescent="0.25">
      <c r="T64" s="8"/>
      <c r="U64" s="8"/>
    </row>
    <row r="65" spans="20:21" x14ac:dyDescent="0.25">
      <c r="T65" s="8"/>
      <c r="U65" s="8"/>
    </row>
    <row r="66" spans="20:21" x14ac:dyDescent="0.25">
      <c r="T66" s="8"/>
      <c r="U66" s="8"/>
    </row>
    <row r="67" spans="20:21" x14ac:dyDescent="0.25">
      <c r="T67" s="8"/>
      <c r="U67" s="8"/>
    </row>
    <row r="68" spans="20:21" x14ac:dyDescent="0.25">
      <c r="T68" s="8"/>
      <c r="U68" s="8"/>
    </row>
    <row r="69" spans="20:21" x14ac:dyDescent="0.25">
      <c r="T69" s="8"/>
      <c r="U69" s="8"/>
    </row>
    <row r="70" spans="20:21" x14ac:dyDescent="0.25">
      <c r="T70" s="8"/>
      <c r="U70" s="8"/>
    </row>
    <row r="71" spans="20:21" x14ac:dyDescent="0.25">
      <c r="T71" s="8"/>
      <c r="U71" s="8"/>
    </row>
    <row r="72" spans="20:21" x14ac:dyDescent="0.25">
      <c r="T72" s="8"/>
      <c r="U72" s="8"/>
    </row>
    <row r="73" spans="20:21" x14ac:dyDescent="0.25">
      <c r="T73" s="8"/>
      <c r="U73" s="8"/>
    </row>
    <row r="74" spans="20:21" x14ac:dyDescent="0.25">
      <c r="T74" s="8"/>
      <c r="U74" s="8"/>
    </row>
    <row r="75" spans="20:21" x14ac:dyDescent="0.25">
      <c r="T75" s="8"/>
      <c r="U75" s="8"/>
    </row>
    <row r="76" spans="20:21" x14ac:dyDescent="0.25">
      <c r="T76" s="8"/>
      <c r="U76" s="8"/>
    </row>
    <row r="77" spans="20:21" x14ac:dyDescent="0.25">
      <c r="T77" s="8"/>
      <c r="U77" s="8"/>
    </row>
    <row r="78" spans="20:21" x14ac:dyDescent="0.25">
      <c r="T78" s="8"/>
      <c r="U78" s="8"/>
    </row>
    <row r="79" spans="20:21" x14ac:dyDescent="0.25">
      <c r="T79" s="8"/>
      <c r="U79" s="8"/>
    </row>
    <row r="80" spans="20:21" x14ac:dyDescent="0.25">
      <c r="T80" s="8"/>
      <c r="U80" s="8"/>
    </row>
    <row r="81" spans="20:21" x14ac:dyDescent="0.25">
      <c r="T81" s="8"/>
      <c r="U81" s="8"/>
    </row>
    <row r="82" spans="20:21" x14ac:dyDescent="0.25">
      <c r="T82" s="8"/>
      <c r="U82" s="8"/>
    </row>
    <row r="83" spans="20:21" x14ac:dyDescent="0.25">
      <c r="T83" s="8"/>
      <c r="U83" s="8"/>
    </row>
    <row r="84" spans="20:21" x14ac:dyDescent="0.25">
      <c r="T84" s="8"/>
      <c r="U84" s="8"/>
    </row>
    <row r="85" spans="20:21" x14ac:dyDescent="0.25">
      <c r="T85" s="8"/>
      <c r="U85" s="8"/>
    </row>
    <row r="86" spans="20:21" x14ac:dyDescent="0.25">
      <c r="T86" s="8"/>
      <c r="U86" s="8"/>
    </row>
    <row r="87" spans="20:21" x14ac:dyDescent="0.25">
      <c r="T87" s="8"/>
      <c r="U87" s="8"/>
    </row>
    <row r="88" spans="20:21" x14ac:dyDescent="0.25">
      <c r="T88" s="8"/>
      <c r="U88" s="8"/>
    </row>
    <row r="89" spans="20:21" x14ac:dyDescent="0.25">
      <c r="T89" s="8"/>
      <c r="U89" s="8"/>
    </row>
    <row r="90" spans="20:21" x14ac:dyDescent="0.25">
      <c r="T90" s="8"/>
      <c r="U90" s="8"/>
    </row>
    <row r="91" spans="20:21" x14ac:dyDescent="0.25">
      <c r="T91" s="8"/>
      <c r="U91" s="8"/>
    </row>
    <row r="92" spans="20:21" x14ac:dyDescent="0.25">
      <c r="T92" s="8"/>
      <c r="U92" s="8"/>
    </row>
    <row r="93" spans="20:21" x14ac:dyDescent="0.25">
      <c r="T93" s="8"/>
      <c r="U93" s="8"/>
    </row>
    <row r="94" spans="20:21" x14ac:dyDescent="0.25">
      <c r="T94" s="8"/>
      <c r="U94" s="8"/>
    </row>
    <row r="95" spans="20:21" x14ac:dyDescent="0.25">
      <c r="T95" s="8"/>
      <c r="U95" s="8"/>
    </row>
    <row r="96" spans="20:21" x14ac:dyDescent="0.25">
      <c r="T96" s="8"/>
      <c r="U96" s="8"/>
    </row>
    <row r="97" spans="20:21" x14ac:dyDescent="0.25">
      <c r="T97" s="8"/>
      <c r="U97" s="8"/>
    </row>
    <row r="98" spans="20:21" x14ac:dyDescent="0.25">
      <c r="T98" s="8"/>
      <c r="U98" s="8"/>
    </row>
    <row r="99" spans="20:21" x14ac:dyDescent="0.25">
      <c r="T99" s="8"/>
      <c r="U99" s="8"/>
    </row>
    <row r="100" spans="20:21" x14ac:dyDescent="0.25">
      <c r="T100" s="8"/>
      <c r="U100" s="8"/>
    </row>
    <row r="101" spans="20:21" x14ac:dyDescent="0.25">
      <c r="T101" s="8"/>
      <c r="U101" s="8"/>
    </row>
    <row r="102" spans="20:21" x14ac:dyDescent="0.25">
      <c r="T102" s="8"/>
      <c r="U102" s="8"/>
    </row>
    <row r="103" spans="20:21" x14ac:dyDescent="0.25">
      <c r="T103" s="8"/>
      <c r="U103" s="8"/>
    </row>
    <row r="104" spans="20:21" x14ac:dyDescent="0.25">
      <c r="T104" s="8"/>
      <c r="U104" s="8"/>
    </row>
    <row r="105" spans="20:21" x14ac:dyDescent="0.25">
      <c r="T105" s="8"/>
      <c r="U105" s="8"/>
    </row>
    <row r="106" spans="20:21" x14ac:dyDescent="0.25">
      <c r="T106" s="8"/>
      <c r="U106" s="8"/>
    </row>
    <row r="107" spans="20:21" x14ac:dyDescent="0.25">
      <c r="T107" s="8"/>
      <c r="U107" s="8"/>
    </row>
    <row r="108" spans="20:21" x14ac:dyDescent="0.25">
      <c r="T108" s="8"/>
      <c r="U108" s="8"/>
    </row>
    <row r="109" spans="20:21" x14ac:dyDescent="0.25">
      <c r="T109" s="8"/>
      <c r="U109" s="8"/>
    </row>
    <row r="110" spans="20:21" x14ac:dyDescent="0.25">
      <c r="T110" s="8"/>
      <c r="U110" s="8"/>
    </row>
    <row r="111" spans="20:21" x14ac:dyDescent="0.25">
      <c r="T111" s="8"/>
      <c r="U111" s="8"/>
    </row>
    <row r="112" spans="20:21" x14ac:dyDescent="0.25">
      <c r="T112" s="8"/>
      <c r="U112" s="8"/>
    </row>
    <row r="113" spans="20:21" x14ac:dyDescent="0.25">
      <c r="T113" s="8"/>
      <c r="U113" s="8"/>
    </row>
    <row r="114" spans="20:21" x14ac:dyDescent="0.25">
      <c r="T114" s="8"/>
      <c r="U114" s="8"/>
    </row>
    <row r="115" spans="20:21" x14ac:dyDescent="0.25">
      <c r="T115" s="8"/>
      <c r="U115" s="8"/>
    </row>
    <row r="116" spans="20:21" x14ac:dyDescent="0.25">
      <c r="T116" s="8"/>
      <c r="U116" s="8"/>
    </row>
    <row r="117" spans="20:21" x14ac:dyDescent="0.25">
      <c r="T117" s="8"/>
      <c r="U117" s="8"/>
    </row>
    <row r="118" spans="20:21" x14ac:dyDescent="0.25">
      <c r="T118" s="8"/>
      <c r="U118" s="8"/>
    </row>
    <row r="119" spans="20:21" x14ac:dyDescent="0.25">
      <c r="T119" s="8"/>
      <c r="U119" s="8"/>
    </row>
    <row r="120" spans="20:21" x14ac:dyDescent="0.25">
      <c r="T120" s="8"/>
      <c r="U120" s="8"/>
    </row>
    <row r="121" spans="20:21" x14ac:dyDescent="0.25">
      <c r="T121" s="8"/>
      <c r="U121" s="8"/>
    </row>
    <row r="122" spans="20:21" x14ac:dyDescent="0.25">
      <c r="T122" s="8"/>
      <c r="U122" s="8"/>
    </row>
    <row r="123" spans="20:21" x14ac:dyDescent="0.25">
      <c r="T123" s="8"/>
      <c r="U123" s="8"/>
    </row>
    <row r="124" spans="20:21" x14ac:dyDescent="0.25">
      <c r="T124" s="8"/>
      <c r="U124" s="8"/>
    </row>
    <row r="125" spans="20:21" x14ac:dyDescent="0.25">
      <c r="T125" s="8"/>
      <c r="U125" s="8"/>
    </row>
    <row r="126" spans="20:21" x14ac:dyDescent="0.25">
      <c r="T126" s="8"/>
      <c r="U126" s="8"/>
    </row>
    <row r="127" spans="20:21" x14ac:dyDescent="0.25">
      <c r="T127" s="8"/>
      <c r="U127" s="8"/>
    </row>
    <row r="128" spans="20:21" x14ac:dyDescent="0.25">
      <c r="T128" s="8"/>
      <c r="U128" s="8"/>
    </row>
    <row r="129" spans="20:21" x14ac:dyDescent="0.25">
      <c r="T129" s="8"/>
      <c r="U129" s="8"/>
    </row>
    <row r="130" spans="20:21" x14ac:dyDescent="0.25">
      <c r="T130" s="8"/>
      <c r="U130" s="8"/>
    </row>
    <row r="131" spans="20:21" x14ac:dyDescent="0.25">
      <c r="T131" s="8"/>
      <c r="U131" s="8"/>
    </row>
    <row r="132" spans="20:21" x14ac:dyDescent="0.25">
      <c r="T132" s="8"/>
      <c r="U132" s="8"/>
    </row>
    <row r="133" spans="20:21" x14ac:dyDescent="0.25">
      <c r="T133" s="8"/>
      <c r="U133" s="8"/>
    </row>
    <row r="134" spans="20:21" x14ac:dyDescent="0.25">
      <c r="T134" s="8"/>
      <c r="U134" s="8"/>
    </row>
    <row r="135" spans="20:21" x14ac:dyDescent="0.25">
      <c r="T135" s="8"/>
      <c r="U135" s="8"/>
    </row>
    <row r="136" spans="20:21" x14ac:dyDescent="0.25">
      <c r="T136" s="8"/>
      <c r="U136" s="8"/>
    </row>
    <row r="137" spans="20:21" x14ac:dyDescent="0.25">
      <c r="T137" s="8"/>
      <c r="U137" s="8"/>
    </row>
    <row r="138" spans="20:21" x14ac:dyDescent="0.25">
      <c r="T138" s="8"/>
      <c r="U138" s="8"/>
    </row>
    <row r="139" spans="20:21" x14ac:dyDescent="0.25">
      <c r="T139" s="8"/>
      <c r="U139" s="8"/>
    </row>
    <row r="140" spans="20:21" x14ac:dyDescent="0.25">
      <c r="T140" s="8"/>
      <c r="U140" s="8"/>
    </row>
    <row r="141" spans="20:21" x14ac:dyDescent="0.25">
      <c r="T141" s="8"/>
      <c r="U141" s="8"/>
    </row>
    <row r="142" spans="20:21" x14ac:dyDescent="0.25">
      <c r="T142" s="8"/>
      <c r="U142" s="8"/>
    </row>
    <row r="143" spans="20:21" x14ac:dyDescent="0.25">
      <c r="T143" s="8"/>
      <c r="U143" s="8"/>
    </row>
    <row r="144" spans="20:21" x14ac:dyDescent="0.25">
      <c r="T144" s="8"/>
      <c r="U144" s="8"/>
    </row>
    <row r="145" spans="20:21" x14ac:dyDescent="0.25">
      <c r="T145" s="8"/>
      <c r="U145" s="8"/>
    </row>
    <row r="146" spans="20:21" x14ac:dyDescent="0.25">
      <c r="T146" s="8"/>
      <c r="U146" s="8"/>
    </row>
    <row r="147" spans="20:21" x14ac:dyDescent="0.25">
      <c r="T147" s="8"/>
      <c r="U147" s="8"/>
    </row>
    <row r="148" spans="20:21" x14ac:dyDescent="0.25">
      <c r="T148" s="8"/>
      <c r="U148" s="8"/>
    </row>
    <row r="149" spans="20:21" x14ac:dyDescent="0.25">
      <c r="T149" s="8"/>
      <c r="U149" s="8"/>
    </row>
    <row r="150" spans="20:21" x14ac:dyDescent="0.25">
      <c r="T150" s="8"/>
      <c r="U150" s="8"/>
    </row>
    <row r="151" spans="20:21" x14ac:dyDescent="0.25">
      <c r="T151" s="8"/>
      <c r="U151" s="8"/>
    </row>
    <row r="152" spans="20:21" x14ac:dyDescent="0.25">
      <c r="T152" s="8"/>
      <c r="U152" s="8"/>
    </row>
    <row r="153" spans="20:21" x14ac:dyDescent="0.25">
      <c r="T153" s="8"/>
      <c r="U153" s="8"/>
    </row>
    <row r="154" spans="20:21" x14ac:dyDescent="0.25">
      <c r="T154" s="8"/>
      <c r="U154" s="8"/>
    </row>
    <row r="155" spans="20:21" x14ac:dyDescent="0.25">
      <c r="T155" s="8"/>
      <c r="U155" s="8"/>
    </row>
    <row r="156" spans="20:21" x14ac:dyDescent="0.25">
      <c r="T156" s="8"/>
      <c r="U156" s="8"/>
    </row>
    <row r="157" spans="20:21" x14ac:dyDescent="0.25">
      <c r="T157" s="8"/>
      <c r="U157" s="8"/>
    </row>
    <row r="158" spans="20:21" x14ac:dyDescent="0.25">
      <c r="T158" s="8"/>
      <c r="U158" s="8"/>
    </row>
    <row r="159" spans="20:21" x14ac:dyDescent="0.25">
      <c r="T159" s="8"/>
      <c r="U159" s="8"/>
    </row>
    <row r="160" spans="20:21" x14ac:dyDescent="0.25">
      <c r="T160" s="8"/>
      <c r="U160" s="8"/>
    </row>
    <row r="161" spans="20:21" x14ac:dyDescent="0.25">
      <c r="T161" s="8"/>
      <c r="U161" s="8"/>
    </row>
    <row r="162" spans="20:21" x14ac:dyDescent="0.25">
      <c r="T162" s="8"/>
      <c r="U162" s="8"/>
    </row>
    <row r="163" spans="20:21" x14ac:dyDescent="0.25">
      <c r="T163" s="8"/>
      <c r="U163" s="8"/>
    </row>
    <row r="164" spans="20:21" x14ac:dyDescent="0.25">
      <c r="T164" s="8"/>
      <c r="U164" s="8"/>
    </row>
    <row r="165" spans="20:21" x14ac:dyDescent="0.25">
      <c r="T165" s="8"/>
      <c r="U165" s="8"/>
    </row>
    <row r="166" spans="20:21" x14ac:dyDescent="0.25">
      <c r="T166" s="8"/>
      <c r="U166" s="8"/>
    </row>
    <row r="167" spans="20:21" x14ac:dyDescent="0.25">
      <c r="T167" s="8"/>
      <c r="U167" s="8"/>
    </row>
    <row r="168" spans="20:21" x14ac:dyDescent="0.25">
      <c r="T168" s="8"/>
      <c r="U168" s="8"/>
    </row>
    <row r="169" spans="20:21" x14ac:dyDescent="0.25">
      <c r="T169" s="8"/>
      <c r="U169" s="8"/>
    </row>
    <row r="170" spans="20:21" x14ac:dyDescent="0.25">
      <c r="T170" s="8"/>
      <c r="U170" s="8"/>
    </row>
    <row r="171" spans="20:21" x14ac:dyDescent="0.25">
      <c r="T171" s="8"/>
      <c r="U171" s="8"/>
    </row>
    <row r="172" spans="20:21" x14ac:dyDescent="0.25">
      <c r="T172" s="8"/>
      <c r="U172" s="8"/>
    </row>
    <row r="173" spans="20:21" x14ac:dyDescent="0.25">
      <c r="T173" s="8"/>
      <c r="U173" s="8"/>
    </row>
    <row r="174" spans="20:21" x14ac:dyDescent="0.25">
      <c r="T174" s="8"/>
      <c r="U174" s="8"/>
    </row>
    <row r="175" spans="20:21" x14ac:dyDescent="0.25">
      <c r="T175" s="8"/>
      <c r="U175" s="8"/>
    </row>
    <row r="176" spans="20:21" x14ac:dyDescent="0.25">
      <c r="T176" s="8"/>
      <c r="U176" s="8"/>
    </row>
    <row r="177" spans="20:21" x14ac:dyDescent="0.25">
      <c r="T177" s="8"/>
      <c r="U177" s="8"/>
    </row>
    <row r="178" spans="20:21" x14ac:dyDescent="0.25">
      <c r="T178" s="8"/>
      <c r="U178" s="8"/>
    </row>
  </sheetData>
  <sortState ref="A5:U41">
    <sortCondition descending="1" ref="B5:B41"/>
    <sortCondition ref="A5:A41"/>
  </sortState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11" sqref="B11"/>
    </sheetView>
  </sheetViews>
  <sheetFormatPr baseColWidth="10" defaultRowHeight="15" x14ac:dyDescent="0.25"/>
  <cols>
    <col min="1" max="1" width="25.28515625" customWidth="1"/>
    <col min="2" max="2" width="14.5703125" customWidth="1"/>
  </cols>
  <sheetData>
    <row r="1" spans="1:2" x14ac:dyDescent="0.25">
      <c r="A1" s="28" t="s">
        <v>46</v>
      </c>
      <c r="B1" s="28"/>
    </row>
    <row r="2" spans="1:2" x14ac:dyDescent="0.25">
      <c r="A2" s="28"/>
      <c r="B2" s="28"/>
    </row>
    <row r="3" spans="1:2" ht="20.100000000000001" customHeight="1" x14ac:dyDescent="0.25">
      <c r="A3" s="11" t="s">
        <v>45</v>
      </c>
      <c r="B3" s="14" t="str">
        <f>'Classement 2017-2018'!A4</f>
        <v>Mich</v>
      </c>
    </row>
    <row r="4" spans="1:2" ht="20.100000000000001" customHeight="1" x14ac:dyDescent="0.25">
      <c r="A4" s="11" t="s">
        <v>44</v>
      </c>
      <c r="B4" s="15" t="str">
        <f>'Classement 2017-2018'!A5</f>
        <v>Fabien</v>
      </c>
    </row>
    <row r="5" spans="1:2" ht="20.100000000000001" customHeight="1" x14ac:dyDescent="0.25">
      <c r="A5" s="11" t="s">
        <v>43</v>
      </c>
      <c r="B5" s="13" t="str">
        <f>'Classement 2017-2018'!A6</f>
        <v>Did</v>
      </c>
    </row>
    <row r="6" spans="1:2" ht="20.100000000000001" customHeight="1" x14ac:dyDescent="0.25">
      <c r="A6" s="11"/>
      <c r="B6" s="11"/>
    </row>
    <row r="7" spans="1:2" ht="20.100000000000001" customHeight="1" x14ac:dyDescent="0.25">
      <c r="A7" s="11" t="s">
        <v>42</v>
      </c>
      <c r="B7" s="11" t="str">
        <f>'Classement Buteurs'!$A$5</f>
        <v>Did</v>
      </c>
    </row>
    <row r="8" spans="1:2" ht="20.100000000000001" customHeight="1" x14ac:dyDescent="0.25">
      <c r="A8" s="11" t="s">
        <v>41</v>
      </c>
      <c r="B8" s="16" t="s">
        <v>81</v>
      </c>
    </row>
    <row r="9" spans="1:2" ht="20.100000000000001" customHeight="1" x14ac:dyDescent="0.25">
      <c r="A9" s="11" t="s">
        <v>40</v>
      </c>
      <c r="B9" s="16" t="s">
        <v>81</v>
      </c>
    </row>
    <row r="10" spans="1:2" ht="20.100000000000001" customHeight="1" x14ac:dyDescent="0.25">
      <c r="A10" s="11" t="s">
        <v>80</v>
      </c>
      <c r="B10" s="16" t="s">
        <v>81</v>
      </c>
    </row>
    <row r="11" spans="1:2" ht="20.100000000000001" customHeight="1" x14ac:dyDescent="0.25">
      <c r="A11" s="11" t="s">
        <v>47</v>
      </c>
      <c r="B11" s="11"/>
    </row>
    <row r="12" spans="1:2" ht="20.100000000000001" customHeight="1" x14ac:dyDescent="0.25">
      <c r="A12" s="11"/>
      <c r="B12" s="11"/>
    </row>
    <row r="13" spans="1:2" ht="20.100000000000001" customHeight="1" x14ac:dyDescent="0.25">
      <c r="A13" s="11" t="s">
        <v>38</v>
      </c>
      <c r="B13" s="11"/>
    </row>
    <row r="14" spans="1:2" ht="20.100000000000001" customHeight="1" x14ac:dyDescent="0.25">
      <c r="A14" s="11" t="s">
        <v>39</v>
      </c>
      <c r="B14" s="11"/>
    </row>
    <row r="15" spans="1:2" ht="20.100000000000001" customHeight="1" x14ac:dyDescent="0.25">
      <c r="A15" s="12"/>
      <c r="B15" s="12"/>
    </row>
  </sheetData>
  <mergeCells count="1">
    <mergeCell ref="A1:B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A27" sqref="A3:A27"/>
    </sheetView>
  </sheetViews>
  <sheetFormatPr baseColWidth="10" defaultRowHeight="15" x14ac:dyDescent="0.25"/>
  <cols>
    <col min="1" max="1" width="46" customWidth="1"/>
  </cols>
  <sheetData>
    <row r="1" spans="1:2" x14ac:dyDescent="0.25">
      <c r="A1" s="29" t="s">
        <v>60</v>
      </c>
    </row>
    <row r="2" spans="1:2" ht="15.75" thickBot="1" x14ac:dyDescent="0.3">
      <c r="A2" s="30"/>
    </row>
    <row r="3" spans="1:2" x14ac:dyDescent="0.25">
      <c r="A3" s="23" t="s">
        <v>49</v>
      </c>
      <c r="B3" s="9"/>
    </row>
    <row r="4" spans="1:2" x14ac:dyDescent="0.25">
      <c r="A4" s="10" t="s">
        <v>50</v>
      </c>
      <c r="B4" s="9"/>
    </row>
    <row r="5" spans="1:2" x14ac:dyDescent="0.25">
      <c r="A5" s="10" t="s">
        <v>51</v>
      </c>
      <c r="B5" s="9"/>
    </row>
    <row r="6" spans="1:2" x14ac:dyDescent="0.25">
      <c r="A6" s="10" t="s">
        <v>52</v>
      </c>
      <c r="B6" s="9"/>
    </row>
    <row r="7" spans="1:2" x14ac:dyDescent="0.25">
      <c r="A7" s="10" t="s">
        <v>53</v>
      </c>
      <c r="B7" s="9"/>
    </row>
    <row r="8" spans="1:2" x14ac:dyDescent="0.25">
      <c r="A8" s="10" t="s">
        <v>56</v>
      </c>
      <c r="B8" s="9"/>
    </row>
    <row r="9" spans="1:2" x14ac:dyDescent="0.25">
      <c r="A9" s="10" t="s">
        <v>57</v>
      </c>
      <c r="B9" s="9"/>
    </row>
    <row r="10" spans="1:2" x14ac:dyDescent="0.25">
      <c r="A10" s="10" t="s">
        <v>55</v>
      </c>
      <c r="B10" s="9"/>
    </row>
    <row r="11" spans="1:2" x14ac:dyDescent="0.25">
      <c r="A11" s="10" t="s">
        <v>54</v>
      </c>
      <c r="B11" s="9"/>
    </row>
    <row r="12" spans="1:2" x14ac:dyDescent="0.25">
      <c r="A12" s="10" t="s">
        <v>59</v>
      </c>
      <c r="B12" s="9"/>
    </row>
    <row r="13" spans="1:2" x14ac:dyDescent="0.25">
      <c r="A13" s="17" t="s">
        <v>58</v>
      </c>
      <c r="B13" s="9"/>
    </row>
    <row r="14" spans="1:2" x14ac:dyDescent="0.25">
      <c r="A14" s="19">
        <v>43111</v>
      </c>
      <c r="B14" s="9"/>
    </row>
    <row r="15" spans="1:2" x14ac:dyDescent="0.25">
      <c r="A15" s="20">
        <v>43125</v>
      </c>
      <c r="B15" s="9"/>
    </row>
    <row r="16" spans="1:2" x14ac:dyDescent="0.25">
      <c r="A16" s="20">
        <v>43139</v>
      </c>
      <c r="B16" s="9"/>
    </row>
    <row r="17" spans="1:2" x14ac:dyDescent="0.25">
      <c r="A17" s="20">
        <v>43153</v>
      </c>
      <c r="B17" s="9"/>
    </row>
    <row r="18" spans="1:2" x14ac:dyDescent="0.25">
      <c r="A18" s="20">
        <v>43167</v>
      </c>
      <c r="B18" s="9"/>
    </row>
    <row r="19" spans="1:2" x14ac:dyDescent="0.25">
      <c r="A19" s="20">
        <v>43174</v>
      </c>
      <c r="B19" s="9"/>
    </row>
    <row r="20" spans="1:2" x14ac:dyDescent="0.25">
      <c r="A20" s="20">
        <v>43181</v>
      </c>
      <c r="B20" s="9"/>
    </row>
    <row r="21" spans="1:2" x14ac:dyDescent="0.25">
      <c r="A21" s="19">
        <v>43195</v>
      </c>
      <c r="B21" s="9"/>
    </row>
    <row r="22" spans="1:2" x14ac:dyDescent="0.25">
      <c r="A22" s="19">
        <v>43209</v>
      </c>
      <c r="B22" s="9"/>
    </row>
    <row r="23" spans="1:2" x14ac:dyDescent="0.25">
      <c r="A23" s="19">
        <v>43223</v>
      </c>
      <c r="B23" s="9"/>
    </row>
    <row r="24" spans="1:2" x14ac:dyDescent="0.25">
      <c r="A24" s="19">
        <v>43230</v>
      </c>
      <c r="B24" s="9"/>
    </row>
    <row r="25" spans="1:2" x14ac:dyDescent="0.25">
      <c r="A25" s="19">
        <v>43237</v>
      </c>
      <c r="B25" s="9"/>
    </row>
    <row r="26" spans="1:2" x14ac:dyDescent="0.25">
      <c r="A26" s="20">
        <v>43244</v>
      </c>
      <c r="B26" s="9"/>
    </row>
    <row r="27" spans="1:2" ht="15.75" thickBot="1" x14ac:dyDescent="0.3">
      <c r="A27" s="21">
        <v>43251</v>
      </c>
      <c r="B27" s="9"/>
    </row>
    <row r="28" spans="1:2" x14ac:dyDescent="0.25">
      <c r="B28" s="9"/>
    </row>
    <row r="29" spans="1:2" x14ac:dyDescent="0.25">
      <c r="B29" s="9"/>
    </row>
    <row r="30" spans="1:2" x14ac:dyDescent="0.25">
      <c r="A30" s="22"/>
    </row>
    <row r="31" spans="1:2" x14ac:dyDescent="0.25">
      <c r="A31" s="22"/>
    </row>
  </sheetData>
  <mergeCells count="1">
    <mergeCell ref="A1:A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66"/>
  <sheetViews>
    <sheetView workbookViewId="0">
      <selection activeCell="A16" sqref="A16:A66"/>
    </sheetView>
  </sheetViews>
  <sheetFormatPr baseColWidth="10" defaultRowHeight="15" x14ac:dyDescent="0.25"/>
  <cols>
    <col min="1" max="1" width="21" customWidth="1"/>
    <col min="2" max="3" width="12.140625" customWidth="1"/>
    <col min="4" max="5" width="15.5703125" customWidth="1"/>
    <col min="6" max="6" width="12" customWidth="1"/>
  </cols>
  <sheetData>
    <row r="4" spans="1:6" x14ac:dyDescent="0.25">
      <c r="A4" s="9"/>
      <c r="B4" s="24"/>
      <c r="C4" s="24"/>
      <c r="D4" s="24"/>
      <c r="E4" s="24"/>
      <c r="F4" s="24"/>
    </row>
    <row r="5" spans="1:6" x14ac:dyDescent="0.25">
      <c r="A5" s="9"/>
      <c r="B5" s="24"/>
      <c r="C5" s="24"/>
      <c r="D5" s="24"/>
      <c r="E5" s="24"/>
      <c r="F5" s="24"/>
    </row>
    <row r="6" spans="1:6" x14ac:dyDescent="0.25">
      <c r="A6" s="9"/>
      <c r="B6" s="24"/>
      <c r="C6" s="24"/>
      <c r="D6" s="24"/>
      <c r="E6" s="24"/>
      <c r="F6" s="24"/>
    </row>
    <row r="7" spans="1:6" x14ac:dyDescent="0.25">
      <c r="A7" s="9"/>
      <c r="B7" s="24"/>
      <c r="C7" s="24"/>
      <c r="D7" s="24"/>
      <c r="E7" s="24"/>
      <c r="F7" s="24"/>
    </row>
    <row r="8" spans="1:6" x14ac:dyDescent="0.25">
      <c r="A8" s="9"/>
      <c r="B8" s="24"/>
      <c r="C8" s="24"/>
      <c r="D8" s="24"/>
      <c r="E8" s="24"/>
      <c r="F8" s="24"/>
    </row>
    <row r="9" spans="1:6" x14ac:dyDescent="0.25">
      <c r="A9" s="9"/>
      <c r="B9" s="24"/>
      <c r="C9" s="24"/>
      <c r="D9" s="24"/>
      <c r="E9" s="24"/>
      <c r="F9" s="24"/>
    </row>
    <row r="10" spans="1:6" x14ac:dyDescent="0.25">
      <c r="A10" s="9"/>
      <c r="B10" s="24"/>
      <c r="C10" s="24"/>
      <c r="D10" s="24"/>
      <c r="E10" s="24"/>
      <c r="F10" s="24"/>
    </row>
    <row r="11" spans="1:6" x14ac:dyDescent="0.25">
      <c r="A11" s="9"/>
      <c r="B11" s="24"/>
      <c r="C11" s="24"/>
      <c r="D11" s="24"/>
      <c r="E11" s="24"/>
      <c r="F11" s="24"/>
    </row>
    <row r="12" spans="1:6" x14ac:dyDescent="0.25">
      <c r="A12" s="9"/>
      <c r="B12" s="24"/>
      <c r="C12" s="24"/>
      <c r="D12" s="24"/>
      <c r="E12" s="24"/>
      <c r="F12" s="24"/>
    </row>
    <row r="13" spans="1:6" x14ac:dyDescent="0.25">
      <c r="A13" s="9"/>
      <c r="B13" s="24"/>
      <c r="C13" s="24"/>
      <c r="D13" s="24"/>
      <c r="E13" s="24"/>
      <c r="F13" s="24"/>
    </row>
    <row r="14" spans="1:6" x14ac:dyDescent="0.25">
      <c r="C14" s="24"/>
      <c r="D14" s="24"/>
      <c r="E14" s="24"/>
      <c r="F14" s="24"/>
    </row>
    <row r="15" spans="1:6" x14ac:dyDescent="0.25">
      <c r="A15" s="9"/>
      <c r="B15" s="24"/>
      <c r="C15" s="24"/>
      <c r="D15" s="24"/>
      <c r="E15" s="24"/>
      <c r="F15" s="24"/>
    </row>
    <row r="17" spans="1:1" x14ac:dyDescent="0.25">
      <c r="A17" s="9"/>
    </row>
    <row r="18" spans="1:1" x14ac:dyDescent="0.25">
      <c r="A18" s="25"/>
    </row>
    <row r="19" spans="1:1" x14ac:dyDescent="0.25">
      <c r="A19" s="25"/>
    </row>
    <row r="20" spans="1:1" x14ac:dyDescent="0.25">
      <c r="A20" s="25"/>
    </row>
    <row r="21" spans="1:1" x14ac:dyDescent="0.25">
      <c r="A21" s="25"/>
    </row>
    <row r="22" spans="1:1" x14ac:dyDescent="0.25">
      <c r="A22" s="25"/>
    </row>
    <row r="23" spans="1:1" x14ac:dyDescent="0.25">
      <c r="A23" s="25"/>
    </row>
    <row r="24" spans="1:1" x14ac:dyDescent="0.25">
      <c r="A24" s="25"/>
    </row>
    <row r="25" spans="1:1" x14ac:dyDescent="0.25">
      <c r="A25" s="25"/>
    </row>
    <row r="26" spans="1:1" x14ac:dyDescent="0.25">
      <c r="A26" s="25"/>
    </row>
    <row r="27" spans="1:1" x14ac:dyDescent="0.25">
      <c r="A27" s="25"/>
    </row>
    <row r="28" spans="1:1" x14ac:dyDescent="0.25">
      <c r="A28" s="25"/>
    </row>
    <row r="29" spans="1:1" x14ac:dyDescent="0.25">
      <c r="A29" s="25"/>
    </row>
    <row r="30" spans="1:1" x14ac:dyDescent="0.25">
      <c r="A30" s="25"/>
    </row>
    <row r="31" spans="1:1" x14ac:dyDescent="0.25">
      <c r="A31" s="25"/>
    </row>
    <row r="32" spans="1:1" x14ac:dyDescent="0.25">
      <c r="A32" s="25"/>
    </row>
    <row r="33" spans="1:1" x14ac:dyDescent="0.25">
      <c r="A33" s="25"/>
    </row>
    <row r="34" spans="1:1" x14ac:dyDescent="0.25">
      <c r="A34" s="25"/>
    </row>
    <row r="35" spans="1:1" x14ac:dyDescent="0.25">
      <c r="A35" s="25"/>
    </row>
    <row r="36" spans="1:1" x14ac:dyDescent="0.25">
      <c r="A36" s="25"/>
    </row>
    <row r="37" spans="1:1" x14ac:dyDescent="0.25">
      <c r="A37" s="25"/>
    </row>
    <row r="38" spans="1:1" x14ac:dyDescent="0.25">
      <c r="A38" s="25"/>
    </row>
    <row r="39" spans="1:1" x14ac:dyDescent="0.25">
      <c r="A39" s="25"/>
    </row>
    <row r="40" spans="1:1" x14ac:dyDescent="0.25">
      <c r="A40" s="25"/>
    </row>
    <row r="41" spans="1:1" x14ac:dyDescent="0.25">
      <c r="A41" s="25"/>
    </row>
    <row r="42" spans="1:1" x14ac:dyDescent="0.25">
      <c r="A42" s="9"/>
    </row>
    <row r="43" spans="1:1" x14ac:dyDescent="0.25">
      <c r="A43" s="25"/>
    </row>
    <row r="44" spans="1:1" x14ac:dyDescent="0.25">
      <c r="A44" s="25"/>
    </row>
    <row r="45" spans="1:1" x14ac:dyDescent="0.25">
      <c r="A45" s="9"/>
    </row>
    <row r="46" spans="1:1" x14ac:dyDescent="0.25">
      <c r="A46" s="25"/>
    </row>
    <row r="47" spans="1:1" x14ac:dyDescent="0.25">
      <c r="A47" s="9"/>
    </row>
    <row r="48" spans="1:1" x14ac:dyDescent="0.25">
      <c r="A48" s="25"/>
    </row>
    <row r="49" spans="1:1" x14ac:dyDescent="0.25">
      <c r="A49" s="25"/>
    </row>
    <row r="50" spans="1:1" x14ac:dyDescent="0.25">
      <c r="A50" s="25"/>
    </row>
    <row r="51" spans="1:1" x14ac:dyDescent="0.25">
      <c r="A51" s="25"/>
    </row>
    <row r="52" spans="1:1" x14ac:dyDescent="0.25">
      <c r="A52" s="9"/>
    </row>
    <row r="53" spans="1:1" x14ac:dyDescent="0.25">
      <c r="A53" s="25"/>
    </row>
    <row r="54" spans="1:1" x14ac:dyDescent="0.25">
      <c r="A54" s="25"/>
    </row>
    <row r="55" spans="1:1" x14ac:dyDescent="0.25">
      <c r="A55" s="9"/>
    </row>
    <row r="56" spans="1:1" x14ac:dyDescent="0.25">
      <c r="A56" s="25"/>
    </row>
    <row r="57" spans="1:1" x14ac:dyDescent="0.25">
      <c r="A57" s="25"/>
    </row>
    <row r="58" spans="1:1" x14ac:dyDescent="0.25">
      <c r="A58" s="25"/>
    </row>
    <row r="59" spans="1:1" x14ac:dyDescent="0.25">
      <c r="A59" s="9"/>
    </row>
    <row r="60" spans="1:1" x14ac:dyDescent="0.25">
      <c r="A60" s="25"/>
    </row>
    <row r="61" spans="1:1" x14ac:dyDescent="0.25">
      <c r="A61" s="25"/>
    </row>
    <row r="62" spans="1:1" x14ac:dyDescent="0.25">
      <c r="A62" s="25"/>
    </row>
    <row r="63" spans="1:1" x14ac:dyDescent="0.25">
      <c r="A63" s="25"/>
    </row>
    <row r="64" spans="1:1" x14ac:dyDescent="0.25">
      <c r="A64" s="25"/>
    </row>
    <row r="65" spans="1:1" x14ac:dyDescent="0.25">
      <c r="A65" s="25"/>
    </row>
    <row r="66" spans="1:1" x14ac:dyDescent="0.25">
      <c r="A66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66"/>
  <sheetViews>
    <sheetView workbookViewId="0">
      <selection activeCell="A16" sqref="A16:A66"/>
    </sheetView>
  </sheetViews>
  <sheetFormatPr baseColWidth="10" defaultRowHeight="15" x14ac:dyDescent="0.25"/>
  <cols>
    <col min="1" max="1" width="21" customWidth="1"/>
    <col min="2" max="3" width="12.140625" customWidth="1"/>
    <col min="4" max="5" width="15.5703125" customWidth="1"/>
    <col min="6" max="6" width="12" customWidth="1"/>
  </cols>
  <sheetData>
    <row r="4" spans="1:6" x14ac:dyDescent="0.25">
      <c r="A4" s="9"/>
      <c r="B4" s="24"/>
      <c r="C4" s="24"/>
      <c r="D4" s="24"/>
      <c r="E4" s="24"/>
      <c r="F4" s="24"/>
    </row>
    <row r="5" spans="1:6" x14ac:dyDescent="0.25">
      <c r="A5" s="9"/>
      <c r="B5" s="24"/>
      <c r="C5" s="24"/>
      <c r="D5" s="24"/>
      <c r="E5" s="24"/>
      <c r="F5" s="24"/>
    </row>
    <row r="6" spans="1:6" x14ac:dyDescent="0.25">
      <c r="A6" s="9"/>
      <c r="B6" s="24"/>
      <c r="C6" s="24"/>
      <c r="D6" s="24"/>
      <c r="E6" s="24"/>
      <c r="F6" s="24"/>
    </row>
    <row r="7" spans="1:6" x14ac:dyDescent="0.25">
      <c r="A7" s="9"/>
      <c r="B7" s="24"/>
      <c r="C7" s="24"/>
      <c r="D7" s="24"/>
      <c r="E7" s="24"/>
      <c r="F7" s="24"/>
    </row>
    <row r="8" spans="1:6" x14ac:dyDescent="0.25">
      <c r="A8" s="9"/>
      <c r="B8" s="24"/>
      <c r="C8" s="24"/>
      <c r="D8" s="24"/>
      <c r="E8" s="24"/>
      <c r="F8" s="24"/>
    </row>
    <row r="9" spans="1:6" x14ac:dyDescent="0.25">
      <c r="A9" s="9"/>
      <c r="B9" s="24"/>
      <c r="C9" s="24"/>
      <c r="D9" s="24"/>
      <c r="E9" s="24"/>
      <c r="F9" s="24"/>
    </row>
    <row r="10" spans="1:6" x14ac:dyDescent="0.25">
      <c r="A10" s="9"/>
      <c r="B10" s="24"/>
      <c r="C10" s="24"/>
      <c r="D10" s="24"/>
      <c r="E10" s="24"/>
      <c r="F10" s="24"/>
    </row>
    <row r="11" spans="1:6" x14ac:dyDescent="0.25">
      <c r="A11" s="9"/>
      <c r="B11" s="24"/>
      <c r="C11" s="24"/>
      <c r="D11" s="24"/>
      <c r="E11" s="24"/>
      <c r="F11" s="24"/>
    </row>
    <row r="12" spans="1:6" x14ac:dyDescent="0.25">
      <c r="A12" s="9"/>
      <c r="B12" s="24"/>
      <c r="C12" s="24"/>
      <c r="D12" s="24"/>
      <c r="E12" s="24"/>
      <c r="F12" s="24"/>
    </row>
    <row r="13" spans="1:6" x14ac:dyDescent="0.25">
      <c r="A13" s="9"/>
      <c r="B13" s="24"/>
      <c r="C13" s="24"/>
      <c r="D13" s="24"/>
      <c r="E13" s="24"/>
      <c r="F13" s="24"/>
    </row>
    <row r="14" spans="1:6" x14ac:dyDescent="0.25">
      <c r="C14" s="24"/>
      <c r="D14" s="24"/>
      <c r="E14" s="24"/>
      <c r="F14" s="24"/>
    </row>
    <row r="15" spans="1:6" x14ac:dyDescent="0.25">
      <c r="A15" s="9"/>
      <c r="B15" s="24"/>
      <c r="C15" s="24"/>
      <c r="D15" s="24"/>
      <c r="E15" s="24"/>
      <c r="F15" s="24"/>
    </row>
    <row r="17" spans="1:1" x14ac:dyDescent="0.25">
      <c r="A17" s="9"/>
    </row>
    <row r="18" spans="1:1" x14ac:dyDescent="0.25">
      <c r="A18" s="25"/>
    </row>
    <row r="19" spans="1:1" x14ac:dyDescent="0.25">
      <c r="A19" s="25"/>
    </row>
    <row r="20" spans="1:1" x14ac:dyDescent="0.25">
      <c r="A20" s="25"/>
    </row>
    <row r="21" spans="1:1" x14ac:dyDescent="0.25">
      <c r="A21" s="25"/>
    </row>
    <row r="22" spans="1:1" x14ac:dyDescent="0.25">
      <c r="A22" s="25"/>
    </row>
    <row r="23" spans="1:1" x14ac:dyDescent="0.25">
      <c r="A23" s="25"/>
    </row>
    <row r="24" spans="1:1" x14ac:dyDescent="0.25">
      <c r="A24" s="25"/>
    </row>
    <row r="25" spans="1:1" x14ac:dyDescent="0.25">
      <c r="A25" s="25"/>
    </row>
    <row r="26" spans="1:1" x14ac:dyDescent="0.25">
      <c r="A26" s="25"/>
    </row>
    <row r="27" spans="1:1" x14ac:dyDescent="0.25">
      <c r="A27" s="25"/>
    </row>
    <row r="28" spans="1:1" x14ac:dyDescent="0.25">
      <c r="A28" s="25"/>
    </row>
    <row r="29" spans="1:1" x14ac:dyDescent="0.25">
      <c r="A29" s="25"/>
    </row>
    <row r="30" spans="1:1" x14ac:dyDescent="0.25">
      <c r="A30" s="25"/>
    </row>
    <row r="31" spans="1:1" x14ac:dyDescent="0.25">
      <c r="A31" s="25"/>
    </row>
    <row r="32" spans="1:1" x14ac:dyDescent="0.25">
      <c r="A32" s="25"/>
    </row>
    <row r="33" spans="1:1" x14ac:dyDescent="0.25">
      <c r="A33" s="25"/>
    </row>
    <row r="34" spans="1:1" x14ac:dyDescent="0.25">
      <c r="A34" s="25"/>
    </row>
    <row r="35" spans="1:1" x14ac:dyDescent="0.25">
      <c r="A35" s="25"/>
    </row>
    <row r="36" spans="1:1" x14ac:dyDescent="0.25">
      <c r="A36" s="25"/>
    </row>
    <row r="37" spans="1:1" x14ac:dyDescent="0.25">
      <c r="A37" s="9"/>
    </row>
    <row r="38" spans="1:1" x14ac:dyDescent="0.25">
      <c r="A38" s="25"/>
    </row>
    <row r="39" spans="1:1" x14ac:dyDescent="0.25">
      <c r="A39" s="25"/>
    </row>
    <row r="40" spans="1:1" x14ac:dyDescent="0.25">
      <c r="A40" s="25"/>
    </row>
    <row r="41" spans="1:1" x14ac:dyDescent="0.25">
      <c r="A41" s="25"/>
    </row>
    <row r="42" spans="1:1" x14ac:dyDescent="0.25">
      <c r="A42" s="25"/>
    </row>
    <row r="43" spans="1:1" x14ac:dyDescent="0.25">
      <c r="A43" s="25"/>
    </row>
    <row r="44" spans="1:1" x14ac:dyDescent="0.25">
      <c r="A44" s="25"/>
    </row>
    <row r="45" spans="1:1" x14ac:dyDescent="0.25">
      <c r="A45" s="25"/>
    </row>
    <row r="46" spans="1:1" x14ac:dyDescent="0.25">
      <c r="A46" s="25"/>
    </row>
    <row r="47" spans="1:1" x14ac:dyDescent="0.25">
      <c r="A47" s="9"/>
    </row>
    <row r="48" spans="1:1" x14ac:dyDescent="0.25">
      <c r="A48" s="25"/>
    </row>
    <row r="49" spans="1:1" x14ac:dyDescent="0.25">
      <c r="A49" s="25"/>
    </row>
    <row r="50" spans="1:1" x14ac:dyDescent="0.25">
      <c r="A50" s="25"/>
    </row>
    <row r="51" spans="1:1" x14ac:dyDescent="0.25">
      <c r="A51" s="25"/>
    </row>
    <row r="52" spans="1:1" x14ac:dyDescent="0.25">
      <c r="A52" s="9"/>
    </row>
    <row r="53" spans="1:1" x14ac:dyDescent="0.25">
      <c r="A53" s="25"/>
    </row>
    <row r="54" spans="1:1" x14ac:dyDescent="0.25">
      <c r="A54" s="25"/>
    </row>
    <row r="55" spans="1:1" x14ac:dyDescent="0.25">
      <c r="A55" s="25"/>
    </row>
    <row r="56" spans="1:1" x14ac:dyDescent="0.25">
      <c r="A56" s="25"/>
    </row>
    <row r="57" spans="1:1" x14ac:dyDescent="0.25">
      <c r="A57" s="9"/>
    </row>
    <row r="58" spans="1:1" x14ac:dyDescent="0.25">
      <c r="A58" s="25"/>
    </row>
    <row r="59" spans="1:1" x14ac:dyDescent="0.25">
      <c r="A59" s="25"/>
    </row>
    <row r="60" spans="1:1" x14ac:dyDescent="0.25">
      <c r="A60" s="9"/>
    </row>
    <row r="61" spans="1:1" x14ac:dyDescent="0.25">
      <c r="A61" s="25"/>
    </row>
    <row r="62" spans="1:1" x14ac:dyDescent="0.25">
      <c r="A62" s="25"/>
    </row>
    <row r="63" spans="1:1" x14ac:dyDescent="0.25">
      <c r="A63" s="25"/>
    </row>
    <row r="64" spans="1:1" x14ac:dyDescent="0.25">
      <c r="A64" s="9"/>
    </row>
    <row r="65" spans="1:1" x14ac:dyDescent="0.25">
      <c r="A65" s="25"/>
    </row>
    <row r="66" spans="1:1" x14ac:dyDescent="0.25">
      <c r="A66" s="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67"/>
  <sheetViews>
    <sheetView workbookViewId="0">
      <selection activeCell="A16" sqref="A16:A67"/>
    </sheetView>
  </sheetViews>
  <sheetFormatPr baseColWidth="10" defaultRowHeight="15" x14ac:dyDescent="0.25"/>
  <cols>
    <col min="1" max="1" width="21" customWidth="1"/>
    <col min="2" max="3" width="12.140625" customWidth="1"/>
    <col min="4" max="5" width="15.5703125" customWidth="1"/>
    <col min="6" max="6" width="12" customWidth="1"/>
  </cols>
  <sheetData>
    <row r="4" spans="1:6" x14ac:dyDescent="0.25">
      <c r="A4" s="9"/>
      <c r="B4" s="24"/>
      <c r="C4" s="24"/>
      <c r="D4" s="24"/>
      <c r="E4" s="24"/>
      <c r="F4" s="24"/>
    </row>
    <row r="5" spans="1:6" x14ac:dyDescent="0.25">
      <c r="A5" s="9"/>
      <c r="B5" s="24"/>
      <c r="C5" s="24"/>
      <c r="D5" s="24"/>
      <c r="E5" s="24"/>
      <c r="F5" s="24"/>
    </row>
    <row r="6" spans="1:6" x14ac:dyDescent="0.25">
      <c r="A6" s="9"/>
      <c r="B6" s="24"/>
      <c r="C6" s="24"/>
      <c r="D6" s="24"/>
      <c r="E6" s="24"/>
      <c r="F6" s="24"/>
    </row>
    <row r="7" spans="1:6" x14ac:dyDescent="0.25">
      <c r="A7" s="9"/>
      <c r="B7" s="24"/>
      <c r="C7" s="24"/>
      <c r="D7" s="24"/>
      <c r="E7" s="24"/>
      <c r="F7" s="24"/>
    </row>
    <row r="8" spans="1:6" x14ac:dyDescent="0.25">
      <c r="A8" s="9"/>
      <c r="B8" s="24"/>
      <c r="C8" s="24"/>
      <c r="D8" s="24"/>
      <c r="E8" s="24"/>
      <c r="F8" s="24"/>
    </row>
    <row r="9" spans="1:6" x14ac:dyDescent="0.25">
      <c r="A9" s="9"/>
      <c r="B9" s="24"/>
      <c r="C9" s="24"/>
      <c r="D9" s="24"/>
      <c r="E9" s="24"/>
      <c r="F9" s="24"/>
    </row>
    <row r="10" spans="1:6" x14ac:dyDescent="0.25">
      <c r="A10" s="9"/>
      <c r="B10" s="24"/>
      <c r="C10" s="24"/>
      <c r="D10" s="24"/>
      <c r="E10" s="24"/>
      <c r="F10" s="24"/>
    </row>
    <row r="11" spans="1:6" x14ac:dyDescent="0.25">
      <c r="A11" s="9"/>
      <c r="B11" s="24"/>
      <c r="C11" s="24"/>
      <c r="D11" s="24"/>
      <c r="E11" s="24"/>
      <c r="F11" s="24"/>
    </row>
    <row r="12" spans="1:6" x14ac:dyDescent="0.25">
      <c r="A12" s="9"/>
      <c r="B12" s="24"/>
      <c r="C12" s="24"/>
      <c r="D12" s="24"/>
      <c r="E12" s="24"/>
      <c r="F12" s="24"/>
    </row>
    <row r="13" spans="1:6" x14ac:dyDescent="0.25">
      <c r="A13" s="9"/>
      <c r="B13" s="24"/>
      <c r="C13" s="24"/>
      <c r="D13" s="24"/>
      <c r="E13" s="24"/>
      <c r="F13" s="24"/>
    </row>
    <row r="14" spans="1:6" x14ac:dyDescent="0.25">
      <c r="C14" s="24"/>
      <c r="D14" s="24"/>
      <c r="E14" s="24"/>
      <c r="F14" s="24"/>
    </row>
    <row r="15" spans="1:6" x14ac:dyDescent="0.25">
      <c r="A15" s="9"/>
      <c r="B15" s="24"/>
      <c r="C15" s="24"/>
      <c r="D15" s="24"/>
      <c r="E15" s="24"/>
      <c r="F15" s="24"/>
    </row>
    <row r="17" spans="1:1" x14ac:dyDescent="0.25">
      <c r="A17" s="9"/>
    </row>
    <row r="18" spans="1:1" x14ac:dyDescent="0.25">
      <c r="A18" s="25"/>
    </row>
    <row r="19" spans="1:1" x14ac:dyDescent="0.25">
      <c r="A19" s="25"/>
    </row>
    <row r="20" spans="1:1" x14ac:dyDescent="0.25">
      <c r="A20" s="25"/>
    </row>
    <row r="21" spans="1:1" x14ac:dyDescent="0.25">
      <c r="A21" s="25"/>
    </row>
    <row r="22" spans="1:1" x14ac:dyDescent="0.25">
      <c r="A22" s="25"/>
    </row>
    <row r="23" spans="1:1" x14ac:dyDescent="0.25">
      <c r="A23" s="25"/>
    </row>
    <row r="24" spans="1:1" x14ac:dyDescent="0.25">
      <c r="A24" s="25"/>
    </row>
    <row r="25" spans="1:1" x14ac:dyDescent="0.25">
      <c r="A25" s="25"/>
    </row>
    <row r="26" spans="1:1" x14ac:dyDescent="0.25">
      <c r="A26" s="25"/>
    </row>
    <row r="27" spans="1:1" x14ac:dyDescent="0.25">
      <c r="A27" s="25"/>
    </row>
    <row r="28" spans="1:1" x14ac:dyDescent="0.25">
      <c r="A28" s="25"/>
    </row>
    <row r="29" spans="1:1" x14ac:dyDescent="0.25">
      <c r="A29" s="25"/>
    </row>
    <row r="30" spans="1:1" x14ac:dyDescent="0.25">
      <c r="A30" s="25"/>
    </row>
    <row r="31" spans="1:1" x14ac:dyDescent="0.25">
      <c r="A31" s="25"/>
    </row>
    <row r="32" spans="1:1" x14ac:dyDescent="0.25">
      <c r="A32" s="25"/>
    </row>
    <row r="33" spans="1:1" x14ac:dyDescent="0.25">
      <c r="A33" s="25"/>
    </row>
    <row r="34" spans="1:1" x14ac:dyDescent="0.25">
      <c r="A34" s="25"/>
    </row>
    <row r="35" spans="1:1" x14ac:dyDescent="0.25">
      <c r="A35" s="25"/>
    </row>
    <row r="36" spans="1:1" x14ac:dyDescent="0.25">
      <c r="A36" s="25"/>
    </row>
    <row r="37" spans="1:1" x14ac:dyDescent="0.25">
      <c r="A37" s="25"/>
    </row>
    <row r="38" spans="1:1" x14ac:dyDescent="0.25">
      <c r="A38" s="25"/>
    </row>
    <row r="39" spans="1:1" x14ac:dyDescent="0.25">
      <c r="A39" s="25"/>
    </row>
    <row r="40" spans="1:1" x14ac:dyDescent="0.25">
      <c r="A40" s="25"/>
    </row>
    <row r="41" spans="1:1" x14ac:dyDescent="0.25">
      <c r="A41" s="25"/>
    </row>
    <row r="42" spans="1:1" x14ac:dyDescent="0.25">
      <c r="A42" s="9"/>
    </row>
    <row r="43" spans="1:1" x14ac:dyDescent="0.25">
      <c r="A43" s="25"/>
    </row>
    <row r="44" spans="1:1" x14ac:dyDescent="0.25">
      <c r="A44" s="25"/>
    </row>
    <row r="45" spans="1:1" x14ac:dyDescent="0.25">
      <c r="A45" s="25"/>
    </row>
    <row r="46" spans="1:1" x14ac:dyDescent="0.25">
      <c r="A46" s="9"/>
    </row>
    <row r="47" spans="1:1" x14ac:dyDescent="0.25">
      <c r="A47" s="25"/>
    </row>
    <row r="48" spans="1:1" x14ac:dyDescent="0.25">
      <c r="A48" s="25"/>
    </row>
    <row r="49" spans="1:1" x14ac:dyDescent="0.25">
      <c r="A49" s="25"/>
    </row>
    <row r="50" spans="1:1" x14ac:dyDescent="0.25">
      <c r="A50" s="9"/>
    </row>
    <row r="51" spans="1:1" x14ac:dyDescent="0.25">
      <c r="A51" s="25"/>
    </row>
    <row r="52" spans="1:1" x14ac:dyDescent="0.25">
      <c r="A52" s="25"/>
    </row>
    <row r="53" spans="1:1" x14ac:dyDescent="0.25">
      <c r="A53" s="25"/>
    </row>
    <row r="54" spans="1:1" x14ac:dyDescent="0.25">
      <c r="A54" s="25"/>
    </row>
    <row r="55" spans="1:1" x14ac:dyDescent="0.25">
      <c r="A55" s="25"/>
    </row>
    <row r="56" spans="1:1" x14ac:dyDescent="0.25">
      <c r="A56" s="9"/>
    </row>
    <row r="57" spans="1:1" x14ac:dyDescent="0.25">
      <c r="A57" s="25"/>
    </row>
    <row r="58" spans="1:1" x14ac:dyDescent="0.25">
      <c r="A58" s="25"/>
    </row>
    <row r="59" spans="1:1" x14ac:dyDescent="0.25">
      <c r="A59" s="25"/>
    </row>
    <row r="60" spans="1:1" x14ac:dyDescent="0.25">
      <c r="A60" s="9"/>
    </row>
    <row r="61" spans="1:1" x14ac:dyDescent="0.25">
      <c r="A61" s="25"/>
    </row>
    <row r="62" spans="1:1" x14ac:dyDescent="0.25">
      <c r="A62" s="25"/>
    </row>
    <row r="63" spans="1:1" x14ac:dyDescent="0.25">
      <c r="A63" s="9"/>
    </row>
    <row r="64" spans="1:1" x14ac:dyDescent="0.25">
      <c r="A64" s="25"/>
    </row>
    <row r="65" spans="1:1" x14ac:dyDescent="0.25">
      <c r="A65" s="9"/>
    </row>
    <row r="66" spans="1:1" x14ac:dyDescent="0.25">
      <c r="A66" s="25"/>
    </row>
    <row r="67" spans="1:1" x14ac:dyDescent="0.25">
      <c r="A67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Classement 2017-2018</vt:lpstr>
      <vt:lpstr>Classement Buteurs</vt:lpstr>
      <vt:lpstr>Remise de prix</vt:lpstr>
      <vt:lpstr>Dates mini</vt:lpstr>
      <vt:lpstr>le C d'or</vt:lpstr>
      <vt:lpstr>Le 2 d'or</vt:lpstr>
      <vt:lpstr>Le 6 d'or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fab</cp:lastModifiedBy>
  <dcterms:created xsi:type="dcterms:W3CDTF">2017-09-08T09:47:13Z</dcterms:created>
  <dcterms:modified xsi:type="dcterms:W3CDTF">2018-05-30T06:33:10Z</dcterms:modified>
</cp:coreProperties>
</file>