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10035" tabRatio="23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AH25" i="1" l="1"/>
  <c r="AH20" i="1" l="1"/>
  <c r="AL6" i="1" l="1"/>
  <c r="AK15" i="1"/>
  <c r="R2" i="1"/>
  <c r="R3" i="1" s="1"/>
  <c r="AO6" i="1"/>
  <c r="AH6" i="1"/>
  <c r="AC15" i="1"/>
  <c r="AC16" i="1" s="1"/>
  <c r="AC14" i="1"/>
  <c r="AI18" i="1"/>
  <c r="AG18" i="1"/>
  <c r="AK14" i="1"/>
  <c r="R7" i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AK13" i="1"/>
  <c r="AK12" i="1"/>
  <c r="AK11" i="1"/>
  <c r="AK10" i="1"/>
  <c r="AK9" i="1"/>
  <c r="AK8" i="1"/>
  <c r="AK7" i="1"/>
  <c r="AK6" i="1"/>
  <c r="AG14" i="1"/>
  <c r="AG13" i="1"/>
  <c r="AG12" i="1"/>
  <c r="AG11" i="1"/>
  <c r="AG10" i="1"/>
  <c r="AG9" i="1"/>
  <c r="AG8" i="1"/>
  <c r="AG7" i="1"/>
  <c r="AG6" i="1"/>
  <c r="AC13" i="1"/>
  <c r="AC12" i="1"/>
  <c r="AC11" i="1"/>
  <c r="AC10" i="1"/>
  <c r="AC9" i="1"/>
  <c r="AC8" i="1"/>
  <c r="AC7" i="1"/>
  <c r="AC6" i="1"/>
  <c r="Y13" i="1"/>
  <c r="Y12" i="1"/>
  <c r="Y11" i="1"/>
  <c r="Y10" i="1"/>
  <c r="Y9" i="1"/>
  <c r="Y8" i="1"/>
  <c r="Y7" i="1"/>
  <c r="Y6" i="1"/>
  <c r="U14" i="1"/>
  <c r="U15" i="1" s="1"/>
  <c r="U13" i="1"/>
  <c r="U12" i="1"/>
  <c r="U11" i="1"/>
  <c r="U10" i="1"/>
  <c r="U9" i="1"/>
  <c r="U8" i="1"/>
  <c r="U7" i="1"/>
  <c r="U6" i="1"/>
  <c r="N7" i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Q14" i="1"/>
  <c r="Q15" i="1" s="1"/>
  <c r="Q13" i="1"/>
  <c r="Q12" i="1"/>
  <c r="Q11" i="1"/>
  <c r="Q10" i="1"/>
  <c r="Q9" i="1"/>
  <c r="Q8" i="1"/>
  <c r="Q7" i="1"/>
  <c r="Q6" i="1"/>
  <c r="N12" i="2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11" i="2"/>
  <c r="J12" i="2"/>
  <c r="J13" i="2" s="1"/>
  <c r="J14" i="2" s="1"/>
  <c r="J15" i="2" s="1"/>
  <c r="J16" i="2" s="1"/>
  <c r="J17" i="2" s="1"/>
  <c r="J18" i="2" s="1"/>
  <c r="J19" i="2" s="1"/>
  <c r="F13" i="2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12" i="2"/>
  <c r="B13" i="2"/>
  <c r="B14" i="2" s="1"/>
  <c r="B15" i="2" s="1"/>
  <c r="B16" i="2" s="1"/>
  <c r="B17" i="2" s="1"/>
  <c r="B18" i="2" s="1"/>
  <c r="B19" i="2" s="1"/>
  <c r="B20" i="2" s="1"/>
  <c r="B21" i="2" s="1"/>
  <c r="B22" i="2" s="1"/>
  <c r="B12" i="2"/>
  <c r="A3" i="2"/>
  <c r="B3" i="2"/>
  <c r="C3" i="2"/>
  <c r="H3" i="2"/>
  <c r="I3" i="2"/>
  <c r="J3" i="2"/>
  <c r="N3" i="2"/>
  <c r="N4" i="2"/>
  <c r="O4" i="2"/>
  <c r="P4" i="2"/>
  <c r="B2" i="2"/>
  <c r="C2" i="2"/>
  <c r="E2" i="2"/>
  <c r="F2" i="2"/>
  <c r="G2" i="2"/>
  <c r="H2" i="2"/>
  <c r="I2" i="2"/>
  <c r="J2" i="2"/>
  <c r="H5" i="2" s="1"/>
  <c r="J5" i="2" s="1"/>
  <c r="A7" i="2" s="1"/>
  <c r="L2" i="2"/>
  <c r="M2" i="2"/>
  <c r="N2" i="2"/>
  <c r="A2" i="2"/>
  <c r="A11" i="2" l="1"/>
  <c r="C7" i="2"/>
  <c r="A8" i="2"/>
  <c r="AG15" i="1"/>
  <c r="U16" i="1"/>
  <c r="Q16" i="1"/>
  <c r="C8" i="2" l="1"/>
  <c r="A12" i="2"/>
  <c r="C11" i="2"/>
  <c r="E11" i="2"/>
  <c r="AG16" i="1"/>
  <c r="U17" i="1"/>
  <c r="Q17" i="1"/>
  <c r="G11" i="2" l="1"/>
  <c r="I11" i="2"/>
  <c r="E12" i="2"/>
  <c r="C12" i="2"/>
  <c r="A13" i="2"/>
  <c r="U18" i="1"/>
  <c r="Q18" i="1"/>
  <c r="C13" i="2" l="1"/>
  <c r="A14" i="2"/>
  <c r="I12" i="2"/>
  <c r="E13" i="2"/>
  <c r="G12" i="2"/>
  <c r="M11" i="2"/>
  <c r="O11" i="2" s="1"/>
  <c r="K11" i="2"/>
  <c r="U19" i="1"/>
  <c r="Q19" i="1"/>
  <c r="K12" i="2" l="1"/>
  <c r="M12" i="2"/>
  <c r="O12" i="2" s="1"/>
  <c r="I13" i="2"/>
  <c r="G13" i="2"/>
  <c r="E14" i="2"/>
  <c r="A15" i="2"/>
  <c r="C14" i="2"/>
  <c r="U20" i="1"/>
  <c r="Q20" i="1"/>
  <c r="I14" i="2" l="1"/>
  <c r="G14" i="2"/>
  <c r="E15" i="2"/>
  <c r="K13" i="2"/>
  <c r="M13" i="2"/>
  <c r="O13" i="2" s="1"/>
  <c r="C15" i="2"/>
  <c r="A16" i="2"/>
  <c r="U21" i="1"/>
  <c r="Q21" i="1"/>
  <c r="A17" i="2" l="1"/>
  <c r="C16" i="2"/>
  <c r="I15" i="2"/>
  <c r="G15" i="2"/>
  <c r="E16" i="2"/>
  <c r="M14" i="2"/>
  <c r="O14" i="2" s="1"/>
  <c r="K14" i="2"/>
  <c r="U22" i="1"/>
  <c r="Q22" i="1"/>
  <c r="I16" i="2" l="1"/>
  <c r="G16" i="2"/>
  <c r="E17" i="2"/>
  <c r="K15" i="2"/>
  <c r="M15" i="2"/>
  <c r="O15" i="2" s="1"/>
  <c r="C17" i="2"/>
  <c r="A18" i="2"/>
  <c r="U23" i="1"/>
  <c r="Q23" i="1"/>
  <c r="A19" i="2" l="1"/>
  <c r="C18" i="2"/>
  <c r="I17" i="2"/>
  <c r="E18" i="2"/>
  <c r="G17" i="2"/>
  <c r="M16" i="2"/>
  <c r="O16" i="2" s="1"/>
  <c r="K16" i="2"/>
  <c r="U24" i="1"/>
  <c r="Q24" i="1"/>
  <c r="I18" i="2" l="1"/>
  <c r="E19" i="2"/>
  <c r="G18" i="2"/>
  <c r="K17" i="2"/>
  <c r="M17" i="2"/>
  <c r="O17" i="2" s="1"/>
  <c r="C19" i="2"/>
  <c r="A20" i="2"/>
  <c r="U25" i="1"/>
  <c r="Q25" i="1"/>
  <c r="I19" i="2" l="1"/>
  <c r="G19" i="2"/>
  <c r="E20" i="2"/>
  <c r="C20" i="2"/>
  <c r="A21" i="2"/>
  <c r="M18" i="2"/>
  <c r="O18" i="2" s="1"/>
  <c r="K18" i="2"/>
  <c r="U26" i="1"/>
  <c r="Q26" i="1"/>
  <c r="A22" i="2" l="1"/>
  <c r="C22" i="2" s="1"/>
  <c r="C21" i="2"/>
  <c r="G20" i="2"/>
  <c r="E21" i="2"/>
  <c r="K19" i="2"/>
  <c r="M19" i="2"/>
  <c r="U27" i="1"/>
  <c r="Q27" i="1"/>
  <c r="O19" i="2" l="1"/>
  <c r="M20" i="2"/>
  <c r="E22" i="2"/>
  <c r="G21" i="2"/>
  <c r="U28" i="1"/>
  <c r="Q28" i="1"/>
  <c r="O20" i="2" l="1"/>
  <c r="M21" i="2"/>
  <c r="E23" i="2"/>
  <c r="G22" i="2"/>
  <c r="U29" i="1"/>
  <c r="Q29" i="1"/>
  <c r="O21" i="2" l="1"/>
  <c r="M22" i="2"/>
  <c r="G23" i="2"/>
  <c r="E24" i="2"/>
  <c r="U30" i="1"/>
  <c r="Q30" i="1"/>
  <c r="G24" i="2" l="1"/>
  <c r="E25" i="2"/>
  <c r="M23" i="2"/>
  <c r="O22" i="2"/>
  <c r="U31" i="1"/>
  <c r="Q31" i="1"/>
  <c r="G25" i="2" l="1"/>
  <c r="E26" i="2"/>
  <c r="M24" i="2"/>
  <c r="O23" i="2"/>
  <c r="U32" i="1"/>
  <c r="Q32" i="1"/>
  <c r="E27" i="2" l="1"/>
  <c r="G26" i="2"/>
  <c r="M25" i="2"/>
  <c r="O24" i="2"/>
  <c r="M26" i="2" l="1"/>
  <c r="O25" i="2"/>
  <c r="E28" i="2"/>
  <c r="G27" i="2"/>
  <c r="G28" i="2" l="1"/>
  <c r="E29" i="2"/>
  <c r="O26" i="2"/>
  <c r="M27" i="2"/>
  <c r="M28" i="2" l="1"/>
  <c r="O27" i="2"/>
  <c r="E30" i="2"/>
  <c r="G29" i="2"/>
  <c r="G30" i="2" l="1"/>
  <c r="E31" i="2"/>
  <c r="O28" i="2"/>
  <c r="M29" i="2"/>
  <c r="E32" i="2" l="1"/>
  <c r="G31" i="2"/>
  <c r="M30" i="2"/>
  <c r="O29" i="2"/>
  <c r="M31" i="2" l="1"/>
  <c r="O30" i="2"/>
  <c r="G32" i="2"/>
  <c r="E33" i="2"/>
  <c r="E34" i="2" l="1"/>
  <c r="G33" i="2"/>
  <c r="O31" i="2"/>
  <c r="M32" i="2"/>
  <c r="M33" i="2" l="1"/>
  <c r="O32" i="2"/>
  <c r="G34" i="2"/>
  <c r="E35" i="2"/>
  <c r="E36" i="2" l="1"/>
  <c r="G35" i="2"/>
  <c r="O33" i="2"/>
  <c r="M34" i="2"/>
  <c r="M35" i="2" l="1"/>
  <c r="O34" i="2"/>
  <c r="G36" i="2"/>
  <c r="E37" i="2"/>
  <c r="E38" i="2" l="1"/>
  <c r="G38" i="2" s="1"/>
  <c r="G37" i="2"/>
  <c r="O35" i="2"/>
  <c r="M36" i="2"/>
  <c r="M37" i="2" l="1"/>
  <c r="O37" i="2" s="1"/>
  <c r="O36" i="2"/>
  <c r="E6" i="1" l="1"/>
  <c r="G6" i="1"/>
  <c r="E7" i="1"/>
  <c r="F7" i="1"/>
  <c r="G7" i="1" s="1"/>
  <c r="E8" i="1"/>
  <c r="E9" i="1" s="1"/>
  <c r="P4" i="1"/>
  <c r="O4" i="1"/>
  <c r="N4" i="1"/>
  <c r="N3" i="1"/>
  <c r="N2" i="1"/>
  <c r="E10" i="1" l="1"/>
  <c r="F8" i="1"/>
  <c r="I18" i="1"/>
  <c r="J7" i="1"/>
  <c r="F18" i="1"/>
  <c r="F19" i="1" s="1"/>
  <c r="F20" i="1" s="1"/>
  <c r="F21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G2" i="1"/>
  <c r="H2" i="1" s="1"/>
  <c r="J2" i="1" s="1"/>
  <c r="A2" i="1" s="1"/>
  <c r="B3" i="1"/>
  <c r="G8" i="1" l="1"/>
  <c r="F9" i="1"/>
  <c r="E11" i="1"/>
  <c r="C2" i="1"/>
  <c r="A6" i="1"/>
  <c r="A3" i="1"/>
  <c r="F22" i="1"/>
  <c r="B17" i="1"/>
  <c r="E12" i="1" l="1"/>
  <c r="F10" i="1"/>
  <c r="G9" i="1"/>
  <c r="C3" i="1"/>
  <c r="A7" i="1"/>
  <c r="C6" i="1"/>
  <c r="F23" i="1"/>
  <c r="F11" i="1" l="1"/>
  <c r="G10" i="1"/>
  <c r="E13" i="1"/>
  <c r="I6" i="1"/>
  <c r="M6" i="1" s="1"/>
  <c r="A8" i="1"/>
  <c r="C7" i="1"/>
  <c r="F24" i="1"/>
  <c r="E14" i="1" l="1"/>
  <c r="F12" i="1"/>
  <c r="G11" i="1"/>
  <c r="A9" i="1"/>
  <c r="C8" i="1"/>
  <c r="I7" i="1"/>
  <c r="M7" i="1" s="1"/>
  <c r="I8" i="1"/>
  <c r="M8" i="1" s="1"/>
  <c r="F25" i="1"/>
  <c r="F13" i="1" l="1"/>
  <c r="G12" i="1"/>
  <c r="E15" i="1"/>
  <c r="A10" i="1"/>
  <c r="C9" i="1"/>
  <c r="F26" i="1"/>
  <c r="E16" i="1" l="1"/>
  <c r="F14" i="1"/>
  <c r="G13" i="1"/>
  <c r="I9" i="1"/>
  <c r="M9" i="1" s="1"/>
  <c r="A11" i="1"/>
  <c r="C10" i="1"/>
  <c r="I10" i="1"/>
  <c r="M10" i="1" s="1"/>
  <c r="F27" i="1"/>
  <c r="F28" i="1" s="1"/>
  <c r="F29" i="1" s="1"/>
  <c r="F30" i="1" s="1"/>
  <c r="F31" i="1" s="1"/>
  <c r="F32" i="1" s="1"/>
  <c r="F33" i="1" s="1"/>
  <c r="F15" i="1" l="1"/>
  <c r="G14" i="1"/>
  <c r="E17" i="1"/>
  <c r="J8" i="1"/>
  <c r="K6" i="1"/>
  <c r="A12" i="1"/>
  <c r="C11" i="1"/>
  <c r="I11" i="1"/>
  <c r="M11" i="1" s="1"/>
  <c r="F16" i="1" l="1"/>
  <c r="G15" i="1"/>
  <c r="J9" i="1"/>
  <c r="K8" i="1"/>
  <c r="K7" i="1"/>
  <c r="I12" i="1"/>
  <c r="M12" i="1" s="1"/>
  <c r="A13" i="1"/>
  <c r="C12" i="1"/>
  <c r="F17" i="1" l="1"/>
  <c r="G17" i="1" s="1"/>
  <c r="G16" i="1"/>
  <c r="K9" i="1"/>
  <c r="J10" i="1"/>
  <c r="I13" i="1"/>
  <c r="M13" i="1" s="1"/>
  <c r="A14" i="1"/>
  <c r="C13" i="1"/>
  <c r="J11" i="1" l="1"/>
  <c r="K10" i="1"/>
  <c r="I14" i="1"/>
  <c r="M14" i="1" s="1"/>
  <c r="A15" i="1"/>
  <c r="C14" i="1"/>
  <c r="M15" i="1" l="1"/>
  <c r="J12" i="1"/>
  <c r="J16" i="1" s="1"/>
  <c r="K11" i="1"/>
  <c r="A16" i="1"/>
  <c r="C15" i="1"/>
  <c r="K16" i="1" l="1"/>
  <c r="J17" i="1"/>
  <c r="K17" i="1" s="1"/>
  <c r="M16" i="1"/>
  <c r="J13" i="1"/>
  <c r="N6" i="1" s="1"/>
  <c r="K12" i="1"/>
  <c r="A17" i="1"/>
  <c r="C17" i="1" s="1"/>
  <c r="C16" i="1"/>
  <c r="K18" i="1" l="1"/>
  <c r="O6" i="1"/>
  <c r="M17" i="1"/>
  <c r="J14" i="1"/>
  <c r="K14" i="1" s="1"/>
  <c r="K13" i="1"/>
  <c r="M18" i="1" l="1"/>
  <c r="O7" i="1"/>
  <c r="E18" i="1"/>
  <c r="O8" i="1" l="1"/>
  <c r="M19" i="1"/>
  <c r="E19" i="1"/>
  <c r="G18" i="1"/>
  <c r="M20" i="1" l="1"/>
  <c r="O9" i="1"/>
  <c r="E20" i="1"/>
  <c r="G19" i="1"/>
  <c r="O10" i="1" l="1"/>
  <c r="M21" i="1"/>
  <c r="E21" i="1"/>
  <c r="G20" i="1"/>
  <c r="M22" i="1" l="1"/>
  <c r="R6" i="1"/>
  <c r="O11" i="1"/>
  <c r="E22" i="1"/>
  <c r="G21" i="1"/>
  <c r="S6" i="1" l="1"/>
  <c r="O12" i="1"/>
  <c r="M23" i="1"/>
  <c r="E23" i="1"/>
  <c r="G22" i="1"/>
  <c r="S7" i="1" l="1"/>
  <c r="M24" i="1"/>
  <c r="O13" i="1"/>
  <c r="E24" i="1"/>
  <c r="G23" i="1"/>
  <c r="S8" i="1" l="1"/>
  <c r="O14" i="1"/>
  <c r="M25" i="1"/>
  <c r="E25" i="1"/>
  <c r="G24" i="1"/>
  <c r="S9" i="1" l="1"/>
  <c r="M26" i="1"/>
  <c r="O15" i="1"/>
  <c r="E26" i="1"/>
  <c r="G25" i="1"/>
  <c r="S10" i="1" l="1"/>
  <c r="O16" i="1"/>
  <c r="M27" i="1"/>
  <c r="E27" i="1"/>
  <c r="G26" i="1"/>
  <c r="V6" i="1" l="1"/>
  <c r="S11" i="1"/>
  <c r="M28" i="1"/>
  <c r="O17" i="1"/>
  <c r="E28" i="1"/>
  <c r="G27" i="1"/>
  <c r="V7" i="1" l="1"/>
  <c r="W6" i="1"/>
  <c r="S12" i="1"/>
  <c r="O18" i="1"/>
  <c r="M29" i="1"/>
  <c r="E29" i="1"/>
  <c r="G28" i="1"/>
  <c r="V8" i="1" l="1"/>
  <c r="W7" i="1"/>
  <c r="S13" i="1"/>
  <c r="M30" i="1"/>
  <c r="O19" i="1"/>
  <c r="E30" i="1"/>
  <c r="G29" i="1"/>
  <c r="V9" i="1" l="1"/>
  <c r="Z6" i="1"/>
  <c r="W8" i="1"/>
  <c r="S14" i="1"/>
  <c r="O20" i="1"/>
  <c r="M31" i="1"/>
  <c r="E31" i="1"/>
  <c r="G30" i="1"/>
  <c r="Z7" i="1" l="1"/>
  <c r="AA6" i="1"/>
  <c r="V10" i="1"/>
  <c r="W9" i="1"/>
  <c r="S15" i="1"/>
  <c r="M32" i="1"/>
  <c r="O21" i="1"/>
  <c r="E32" i="1"/>
  <c r="G31" i="1"/>
  <c r="V11" i="1" l="1"/>
  <c r="W10" i="1"/>
  <c r="Z8" i="1"/>
  <c r="AA7" i="1"/>
  <c r="S16" i="1"/>
  <c r="O22" i="1"/>
  <c r="E33" i="1"/>
  <c r="G32" i="1"/>
  <c r="Z9" i="1" l="1"/>
  <c r="AA8" i="1"/>
  <c r="V12" i="1"/>
  <c r="W11" i="1"/>
  <c r="S17" i="1"/>
  <c r="O23" i="1"/>
  <c r="G33" i="1"/>
  <c r="V13" i="1" l="1"/>
  <c r="W12" i="1"/>
  <c r="Z10" i="1"/>
  <c r="AA9" i="1"/>
  <c r="S18" i="1"/>
  <c r="O24" i="1"/>
  <c r="Z11" i="1" l="1"/>
  <c r="AA10" i="1"/>
  <c r="V14" i="1"/>
  <c r="W13" i="1"/>
  <c r="S19" i="1"/>
  <c r="O25" i="1"/>
  <c r="V15" i="1" l="1"/>
  <c r="W14" i="1"/>
  <c r="Z12" i="1"/>
  <c r="AD6" i="1"/>
  <c r="AA11" i="1"/>
  <c r="S20" i="1"/>
  <c r="O26" i="1"/>
  <c r="Z13" i="1" l="1"/>
  <c r="AA12" i="1"/>
  <c r="AD7" i="1"/>
  <c r="AE6" i="1"/>
  <c r="V16" i="1"/>
  <c r="W15" i="1"/>
  <c r="S21" i="1"/>
  <c r="O27" i="1"/>
  <c r="V17" i="1" l="1"/>
  <c r="W16" i="1"/>
  <c r="AD8" i="1"/>
  <c r="AE7" i="1"/>
  <c r="AA13" i="1"/>
  <c r="S22" i="1"/>
  <c r="O28" i="1"/>
  <c r="AD9" i="1" l="1"/>
  <c r="AE8" i="1"/>
  <c r="V18" i="1"/>
  <c r="W17" i="1"/>
  <c r="S23" i="1"/>
  <c r="O29" i="1"/>
  <c r="V19" i="1" l="1"/>
  <c r="W18" i="1"/>
  <c r="AD10" i="1"/>
  <c r="AE9" i="1"/>
  <c r="S24" i="1"/>
  <c r="O30" i="1"/>
  <c r="AD11" i="1" l="1"/>
  <c r="AE10" i="1"/>
  <c r="V20" i="1"/>
  <c r="W19" i="1"/>
  <c r="S25" i="1"/>
  <c r="O32" i="1"/>
  <c r="O31" i="1"/>
  <c r="V21" i="1" l="1"/>
  <c r="W20" i="1"/>
  <c r="AD12" i="1"/>
  <c r="AE11" i="1"/>
  <c r="S26" i="1"/>
  <c r="AD13" i="1" l="1"/>
  <c r="AE12" i="1"/>
  <c r="V22" i="1"/>
  <c r="W21" i="1"/>
  <c r="AH7" i="1"/>
  <c r="AI6" i="1"/>
  <c r="S27" i="1"/>
  <c r="AH8" i="1" l="1"/>
  <c r="AI7" i="1"/>
  <c r="V23" i="1"/>
  <c r="W22" i="1"/>
  <c r="AD14" i="1"/>
  <c r="AE13" i="1"/>
  <c r="S28" i="1"/>
  <c r="AD15" i="1" l="1"/>
  <c r="AE14" i="1"/>
  <c r="V24" i="1"/>
  <c r="W23" i="1"/>
  <c r="AI8" i="1"/>
  <c r="AH9" i="1"/>
  <c r="S29" i="1"/>
  <c r="V25" i="1" l="1"/>
  <c r="W24" i="1"/>
  <c r="AD16" i="1"/>
  <c r="AE15" i="1"/>
  <c r="AH10" i="1"/>
  <c r="AI9" i="1"/>
  <c r="S30" i="1"/>
  <c r="AH11" i="1" l="1"/>
  <c r="AI10" i="1"/>
  <c r="AE16" i="1"/>
  <c r="V26" i="1"/>
  <c r="W25" i="1"/>
  <c r="S32" i="1"/>
  <c r="S31" i="1"/>
  <c r="V27" i="1" l="1"/>
  <c r="W26" i="1"/>
  <c r="AH12" i="1"/>
  <c r="AI11" i="1"/>
  <c r="AH13" i="1" l="1"/>
  <c r="AI12" i="1"/>
  <c r="V28" i="1"/>
  <c r="W27" i="1"/>
  <c r="V29" i="1" l="1"/>
  <c r="W28" i="1"/>
  <c r="AH14" i="1"/>
  <c r="AI13" i="1"/>
  <c r="AI14" i="1" l="1"/>
  <c r="AH15" i="1"/>
  <c r="V30" i="1"/>
  <c r="W29" i="1"/>
  <c r="V31" i="1" l="1"/>
  <c r="W30" i="1"/>
  <c r="AH16" i="1"/>
  <c r="AI15" i="1"/>
  <c r="AI16" i="1" l="1"/>
  <c r="V32" i="1"/>
  <c r="W32" i="1" s="1"/>
  <c r="W31" i="1"/>
  <c r="AL7" i="1" l="1"/>
  <c r="AM6" i="1"/>
  <c r="AL8" i="1" l="1"/>
  <c r="AM7" i="1"/>
  <c r="AL9" i="1" l="1"/>
  <c r="AM8" i="1"/>
  <c r="AL10" i="1" l="1"/>
  <c r="AM9" i="1"/>
  <c r="AL11" i="1" l="1"/>
  <c r="AM10" i="1"/>
  <c r="AL12" i="1" l="1"/>
  <c r="AM11" i="1"/>
  <c r="AL13" i="1" l="1"/>
  <c r="AL14" i="1" s="1"/>
  <c r="AL15" i="1" s="1"/>
  <c r="AM15" i="1" s="1"/>
  <c r="AM12" i="1"/>
  <c r="AM14" i="1" l="1"/>
  <c r="AM13" i="1"/>
  <c r="AP6" i="1" l="1"/>
  <c r="AQ6" i="1" s="1"/>
  <c r="AQ8" i="1" s="1"/>
</calcChain>
</file>

<file path=xl/sharedStrings.xml><?xml version="1.0" encoding="utf-8"?>
<sst xmlns="http://schemas.openxmlformats.org/spreadsheetml/2006/main" count="2" uniqueCount="2">
  <si>
    <t>0,008 266 462 599 7</t>
  </si>
  <si>
    <t>0,08 726 646 259 710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</si>
</sst>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00000"/>
    <numFmt numFmtId="165" formatCode="0.000000000000"/>
    <numFmt numFmtId="166" formatCode="0.0000000000000"/>
    <numFmt numFmtId="167" formatCode="0.00000000000000"/>
    <numFmt numFmtId="168" formatCode="0.000000000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</xdr:colOff>
      <xdr:row>1</xdr:row>
      <xdr:rowOff>28575</xdr:rowOff>
    </xdr:from>
    <xdr:to>
      <xdr:col>22</xdr:col>
      <xdr:colOff>190500</xdr:colOff>
      <xdr:row>4</xdr:row>
      <xdr:rowOff>28575</xdr:rowOff>
    </xdr:to>
    <xdr:sp macro="" textlink="">
      <xdr:nvSpPr>
        <xdr:cNvPr id="3" name="Rectangle 2"/>
        <xdr:cNvSpPr/>
      </xdr:nvSpPr>
      <xdr:spPr>
        <a:xfrm>
          <a:off x="14811375" y="219075"/>
          <a:ext cx="1685925" cy="571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456"/>
  <sheetViews>
    <sheetView tabSelected="1" zoomScale="90" zoomScaleNormal="90" workbookViewId="0">
      <selection activeCell="AH26" sqref="AH26"/>
    </sheetView>
  </sheetViews>
  <sheetFormatPr baseColWidth="10" defaultRowHeight="15" x14ac:dyDescent="0.25"/>
  <cols>
    <col min="4" max="4" width="4.5703125" customWidth="1"/>
    <col min="27" max="27" width="17" customWidth="1"/>
    <col min="30" max="30" width="19.85546875" customWidth="1"/>
    <col min="31" max="31" width="16.42578125" customWidth="1"/>
    <col min="34" max="34" width="23.42578125" customWidth="1"/>
    <col min="35" max="35" width="16.28515625" customWidth="1"/>
    <col min="37" max="37" width="19" customWidth="1"/>
    <col min="38" max="38" width="18" customWidth="1"/>
    <col min="39" max="39" width="19.7109375" customWidth="1"/>
    <col min="41" max="41" width="20.42578125" customWidth="1"/>
    <col min="42" max="42" width="20.28515625" customWidth="1"/>
    <col min="43" max="43" width="20.85546875" customWidth="1"/>
    <col min="44" max="44" width="6.5703125" customWidth="1"/>
    <col min="45" max="45" width="27" customWidth="1"/>
  </cols>
  <sheetData>
    <row r="2" spans="1:44" x14ac:dyDescent="0.25">
      <c r="A2">
        <f>J2</f>
        <v>7.8539816339744828</v>
      </c>
      <c r="B2">
        <v>0.08</v>
      </c>
      <c r="C2">
        <f>A2/B2</f>
        <v>98.174770424681029</v>
      </c>
      <c r="E2">
        <v>2</v>
      </c>
      <c r="F2">
        <v>5</v>
      </c>
      <c r="G2">
        <f>PI()</f>
        <v>3.1415926535897931</v>
      </c>
      <c r="H2">
        <f>E2*F2*G2</f>
        <v>31.415926535897931</v>
      </c>
      <c r="I2">
        <v>4</v>
      </c>
      <c r="J2">
        <f>H2/I2</f>
        <v>7.8539816339744828</v>
      </c>
      <c r="L2">
        <v>398</v>
      </c>
      <c r="M2">
        <v>0.08</v>
      </c>
      <c r="N2">
        <f>L2*M2</f>
        <v>31.84</v>
      </c>
      <c r="R2">
        <f>AS7</f>
        <v>0</v>
      </c>
    </row>
    <row r="3" spans="1:44" x14ac:dyDescent="0.25">
      <c r="A3">
        <f>A2</f>
        <v>7.8539816339744828</v>
      </c>
      <c r="B3">
        <f>B2+0.01</f>
        <v>0.09</v>
      </c>
      <c r="C3">
        <f t="shared" ref="C3" si="0">A3/B3</f>
        <v>87.266462599716476</v>
      </c>
      <c r="H3">
        <v>31.415926535897931</v>
      </c>
      <c r="J3">
        <v>7.8539816339744801</v>
      </c>
      <c r="N3">
        <f>H3</f>
        <v>31.415926535897931</v>
      </c>
      <c r="R3">
        <f>R2*3</f>
        <v>0</v>
      </c>
    </row>
    <row r="4" spans="1:44" x14ac:dyDescent="0.25">
      <c r="N4">
        <f>N2-N3</f>
        <v>0.4240734641020687</v>
      </c>
      <c r="O4">
        <f>SQRT(2)/3</f>
        <v>0.47140452079103173</v>
      </c>
      <c r="P4">
        <f>O4-N4</f>
        <v>4.7331056688963036E-2</v>
      </c>
    </row>
    <row r="6" spans="1:44" x14ac:dyDescent="0.25">
      <c r="A6">
        <f>A2</f>
        <v>7.8539816339744828</v>
      </c>
      <c r="B6">
        <v>0.08</v>
      </c>
      <c r="C6">
        <f>A6/B6</f>
        <v>98.174770424681029</v>
      </c>
      <c r="E6">
        <f>A6</f>
        <v>7.8539816339744828</v>
      </c>
      <c r="F6">
        <v>8.6999999999999994E-2</v>
      </c>
      <c r="G6">
        <f>E6/F6</f>
        <v>90.275650965223946</v>
      </c>
      <c r="I6">
        <f>E6</f>
        <v>7.8539816339744828</v>
      </c>
      <c r="J6">
        <v>8.7260000000000004E-2</v>
      </c>
      <c r="K6">
        <f>I6/J6</f>
        <v>90.006665528013784</v>
      </c>
      <c r="M6">
        <f t="shared" ref="M6:M14" si="1">I6</f>
        <v>7.8539816339744828</v>
      </c>
      <c r="N6">
        <f>J13</f>
        <v>8.7267000000000011E-2</v>
      </c>
      <c r="O6">
        <f>M6/N6</f>
        <v>89.999445769586231</v>
      </c>
      <c r="Q6">
        <f t="shared" ref="Q6:Q14" si="2">M6</f>
        <v>7.8539816339744828</v>
      </c>
      <c r="R6">
        <f>N12</f>
        <v>8.7266399999999994E-2</v>
      </c>
      <c r="S6">
        <f>Q6/R6</f>
        <v>90.000064560638265</v>
      </c>
      <c r="U6">
        <f t="shared" ref="U6:U14" si="3">Q6</f>
        <v>7.8539816339744828</v>
      </c>
      <c r="V6">
        <f>R12</f>
        <v>8.7266459999999962E-2</v>
      </c>
      <c r="W6">
        <f>U6/V6</f>
        <v>90.000002681150193</v>
      </c>
      <c r="Y6">
        <f t="shared" ref="Y6:Y13" si="4">U6</f>
        <v>7.8539816339744828</v>
      </c>
      <c r="Z6">
        <f>V8</f>
        <v>8.7266461999999961E-2</v>
      </c>
      <c r="AA6">
        <f>Y6/Z6</f>
        <v>90.000000618502057</v>
      </c>
      <c r="AC6">
        <f t="shared" ref="AC6:AC13" si="5">Y6</f>
        <v>7.8539816339744828</v>
      </c>
      <c r="AD6" s="3">
        <f>Z11</f>
        <v>8.7266462499999933E-2</v>
      </c>
      <c r="AE6">
        <f>AC6/AD6</f>
        <v>90.000000102840062</v>
      </c>
      <c r="AG6">
        <f t="shared" ref="AG6:AG14" si="6">AC6</f>
        <v>7.8539816339744828</v>
      </c>
      <c r="AH6" s="3">
        <f>AD15</f>
        <v>8.7266462589999941E-2</v>
      </c>
      <c r="AI6">
        <f>AG6/AH6</f>
        <v>90.000000010020898</v>
      </c>
      <c r="AK6" s="3">
        <f t="shared" ref="AK6:AK13" si="7">AG6</f>
        <v>7.8539816339744828</v>
      </c>
      <c r="AL6" s="3">
        <f>AH15</f>
        <v>8.7266462598999991E-2</v>
      </c>
      <c r="AM6" s="3">
        <f>AK6/AL6</f>
        <v>90.000000000738922</v>
      </c>
      <c r="AO6" s="3">
        <f>AK15</f>
        <v>2.6179938779914944</v>
      </c>
      <c r="AP6" s="5">
        <f>AL15</f>
        <v>8.7266462599710021E-2</v>
      </c>
      <c r="AQ6" s="3">
        <f>AO6/AP6</f>
        <v>30.00000000000222</v>
      </c>
      <c r="AR6" s="4"/>
    </row>
    <row r="7" spans="1:44" x14ac:dyDescent="0.25">
      <c r="A7">
        <f>A3</f>
        <v>7.8539816339744828</v>
      </c>
      <c r="B7">
        <f>B6+0.001</f>
        <v>8.1000000000000003E-2</v>
      </c>
      <c r="C7">
        <f>A7/B7</f>
        <v>96.962736221907193</v>
      </c>
      <c r="E7">
        <f>E6</f>
        <v>7.8539816339744828</v>
      </c>
      <c r="F7">
        <f>F6+0.00001</f>
        <v>8.700999999999999E-2</v>
      </c>
      <c r="G7">
        <f>E7/F7</f>
        <v>90.265275646184165</v>
      </c>
      <c r="I7">
        <f t="shared" ref="I7:I14" si="8">E7</f>
        <v>7.8539816339744828</v>
      </c>
      <c r="J7">
        <f>J6+0.000001</f>
        <v>8.7261000000000005E-2</v>
      </c>
      <c r="K7">
        <f t="shared" ref="K7:K14" si="9">I7/J7</f>
        <v>90.005634063034833</v>
      </c>
      <c r="M7">
        <f t="shared" si="1"/>
        <v>7.8539816339744828</v>
      </c>
      <c r="N7">
        <f>N6-0.0000001</f>
        <v>8.7266900000000008E-2</v>
      </c>
      <c r="O7">
        <f>M7/N7</f>
        <v>89.99954890083734</v>
      </c>
      <c r="Q7">
        <f t="shared" si="2"/>
        <v>7.8539816339744828</v>
      </c>
      <c r="R7">
        <f>R6+0.00000001</f>
        <v>8.7266409999999989E-2</v>
      </c>
      <c r="S7">
        <f>Q7/R7</f>
        <v>90.000054247384341</v>
      </c>
      <c r="U7">
        <f t="shared" si="3"/>
        <v>7.8539816339744828</v>
      </c>
      <c r="V7">
        <f>V6+0.000000001</f>
        <v>8.7266460999999962E-2</v>
      </c>
      <c r="W7">
        <f>U7/V7</f>
        <v>90.000001649826118</v>
      </c>
      <c r="Y7">
        <f t="shared" si="4"/>
        <v>7.8539816339744828</v>
      </c>
      <c r="Z7">
        <f>Z6+0.0000000001</f>
        <v>8.7266462099999956E-2</v>
      </c>
      <c r="AA7">
        <f>Y7/Z7</f>
        <v>90.000000515369663</v>
      </c>
      <c r="AC7">
        <f t="shared" si="5"/>
        <v>7.8539816339744828</v>
      </c>
      <c r="AD7" s="3">
        <f>AD6+0.00000000001</f>
        <v>8.7266462509999934E-2</v>
      </c>
      <c r="AE7" s="1">
        <f>AC7/AD7</f>
        <v>90.000000092526818</v>
      </c>
      <c r="AG7">
        <f t="shared" si="6"/>
        <v>7.8539816339744828</v>
      </c>
      <c r="AH7" s="2">
        <f>AH6+0.000000000001</f>
        <v>8.7266462590999946E-2</v>
      </c>
      <c r="AI7" s="1">
        <f>AG7/AH7</f>
        <v>90.000000008989559</v>
      </c>
      <c r="AK7" s="3">
        <f t="shared" si="7"/>
        <v>7.8539816339744828</v>
      </c>
      <c r="AL7" s="3">
        <f>AL6+0.0000000000001</f>
        <v>8.7266462599099995E-2</v>
      </c>
      <c r="AM7" s="3">
        <f>AK7/AL7</f>
        <v>90.000000000635794</v>
      </c>
      <c r="AO7" s="3"/>
      <c r="AP7" s="5"/>
      <c r="AQ7" s="3"/>
    </row>
    <row r="8" spans="1:44" x14ac:dyDescent="0.25">
      <c r="A8">
        <f t="shared" ref="A8:A17" si="10">A7</f>
        <v>7.8539816339744828</v>
      </c>
      <c r="B8">
        <f t="shared" ref="B8:B17" si="11">B7+0.001</f>
        <v>8.2000000000000003E-2</v>
      </c>
      <c r="C8">
        <f t="shared" ref="C8:C17" si="12">A8/B8</f>
        <v>95.780263828957104</v>
      </c>
      <c r="E8">
        <f t="shared" ref="E8:E17" si="13">E7</f>
        <v>7.8539816339744828</v>
      </c>
      <c r="F8">
        <f t="shared" ref="F8:F17" si="14">F7+0.00001</f>
        <v>8.7019999999999986E-2</v>
      </c>
      <c r="G8">
        <f t="shared" ref="G8:G17" si="15">E8/F8</f>
        <v>90.254902711726999</v>
      </c>
      <c r="I8">
        <f t="shared" si="8"/>
        <v>7.8539816339744828</v>
      </c>
      <c r="J8">
        <f t="shared" ref="J8:J14" si="16">J7+0.000001</f>
        <v>8.7262000000000006E-2</v>
      </c>
      <c r="K8">
        <f t="shared" si="9"/>
        <v>90.00460262169652</v>
      </c>
      <c r="M8">
        <f t="shared" si="1"/>
        <v>7.8539816339744828</v>
      </c>
      <c r="N8">
        <f t="shared" ref="N8:N32" si="17">N7-0.0000001</f>
        <v>8.7266800000000005E-2</v>
      </c>
      <c r="O8">
        <f t="shared" ref="O8:O32" si="18">M8/N8</f>
        <v>89.999652032324803</v>
      </c>
      <c r="Q8">
        <f t="shared" si="2"/>
        <v>7.8539816339744828</v>
      </c>
      <c r="R8">
        <f t="shared" ref="R8:R32" si="19">R7+0.00000001</f>
        <v>8.7266419999999983E-2</v>
      </c>
      <c r="S8">
        <f t="shared" ref="S8:S32" si="20">Q8/R8</f>
        <v>90.00004393413279</v>
      </c>
      <c r="U8">
        <f t="shared" si="3"/>
        <v>7.8539816339744828</v>
      </c>
      <c r="V8">
        <f t="shared" ref="V8:V32" si="21">V7+0.000000001</f>
        <v>8.7266461999999961E-2</v>
      </c>
      <c r="W8">
        <f t="shared" ref="W8:W32" si="22">U8/V8</f>
        <v>90.000000618502057</v>
      </c>
      <c r="Y8">
        <f t="shared" si="4"/>
        <v>7.8539816339744828</v>
      </c>
      <c r="Z8">
        <f t="shared" ref="Z8:Z13" si="23">Z7+0.0000000001</f>
        <v>8.726646219999995E-2</v>
      </c>
      <c r="AA8">
        <f t="shared" ref="AA8:AA13" si="24">Y8/Z8</f>
        <v>90.000000412237256</v>
      </c>
      <c r="AC8">
        <f t="shared" si="5"/>
        <v>7.8539816339744828</v>
      </c>
      <c r="AD8" s="3">
        <f t="shared" ref="AD8:AD16" si="25">AD7+0.00000000001</f>
        <v>8.7266462519999935E-2</v>
      </c>
      <c r="AE8" s="1">
        <f t="shared" ref="AE8:AE16" si="26">AC8/AD8</f>
        <v>90.000000082213589</v>
      </c>
      <c r="AG8">
        <f t="shared" si="6"/>
        <v>7.8539816339744828</v>
      </c>
      <c r="AH8" s="2">
        <f t="shared" ref="AH8:AH16" si="27">AH7+0.000000000001</f>
        <v>8.7266462591999952E-2</v>
      </c>
      <c r="AI8" s="1">
        <f t="shared" ref="AI8:AI16" si="28">AG8/AH8</f>
        <v>90.000000007958235</v>
      </c>
      <c r="AK8" s="3">
        <f t="shared" si="7"/>
        <v>7.8539816339744828</v>
      </c>
      <c r="AL8" s="3">
        <f t="shared" ref="AL8:AL13" si="29">AL7+0.0000000000001</f>
        <v>8.7266462599199998E-2</v>
      </c>
      <c r="AM8" s="3">
        <f t="shared" ref="AM8:AM14" si="30">AK8/AL8</f>
        <v>90.000000000532651</v>
      </c>
      <c r="AO8" s="3"/>
      <c r="AP8" s="5" t="s">
        <v>1</v>
      </c>
      <c r="AQ8" s="3">
        <f>AQ6*3</f>
        <v>90.000000000006665</v>
      </c>
    </row>
    <row r="9" spans="1:44" x14ac:dyDescent="0.25">
      <c r="A9">
        <f t="shared" si="10"/>
        <v>7.8539816339744828</v>
      </c>
      <c r="B9">
        <f t="shared" si="11"/>
        <v>8.3000000000000004E-2</v>
      </c>
      <c r="C9">
        <f t="shared" si="12"/>
        <v>94.626284746680511</v>
      </c>
      <c r="E9">
        <f t="shared" si="13"/>
        <v>7.8539816339744828</v>
      </c>
      <c r="F9">
        <f t="shared" si="14"/>
        <v>8.7029999999999982E-2</v>
      </c>
      <c r="G9">
        <f t="shared" si="15"/>
        <v>90.244532161030506</v>
      </c>
      <c r="I9">
        <f t="shared" si="8"/>
        <v>7.8539816339744828</v>
      </c>
      <c r="J9">
        <f t="shared" si="16"/>
        <v>8.7263000000000007E-2</v>
      </c>
      <c r="K9">
        <f t="shared" si="9"/>
        <v>90.00357120399805</v>
      </c>
      <c r="M9">
        <f t="shared" si="1"/>
        <v>7.8539816339744828</v>
      </c>
      <c r="N9">
        <f t="shared" si="17"/>
        <v>8.7266700000000003E-2</v>
      </c>
      <c r="O9">
        <f t="shared" si="18"/>
        <v>89.999755164048636</v>
      </c>
      <c r="Q9">
        <f t="shared" si="2"/>
        <v>7.8539816339744828</v>
      </c>
      <c r="R9">
        <f t="shared" si="19"/>
        <v>8.7266429999999978E-2</v>
      </c>
      <c r="S9">
        <f t="shared" si="20"/>
        <v>90.000033620883599</v>
      </c>
      <c r="U9">
        <f t="shared" si="3"/>
        <v>7.8539816339744828</v>
      </c>
      <c r="V9">
        <f t="shared" si="21"/>
        <v>8.7266462999999961E-2</v>
      </c>
      <c r="W9">
        <f t="shared" si="22"/>
        <v>89.999999587178024</v>
      </c>
      <c r="Y9">
        <f t="shared" si="4"/>
        <v>7.8539816339744828</v>
      </c>
      <c r="Z9">
        <f t="shared" si="23"/>
        <v>8.7266462299999945E-2</v>
      </c>
      <c r="AA9">
        <f t="shared" si="24"/>
        <v>90.000000309104863</v>
      </c>
      <c r="AC9">
        <f t="shared" si="5"/>
        <v>7.8539816339744828</v>
      </c>
      <c r="AD9" s="3">
        <f t="shared" si="25"/>
        <v>8.7266462529999936E-2</v>
      </c>
      <c r="AE9" s="1">
        <f t="shared" si="26"/>
        <v>90.000000071900345</v>
      </c>
      <c r="AG9">
        <f t="shared" si="6"/>
        <v>7.8539816339744828</v>
      </c>
      <c r="AH9" s="2">
        <f t="shared" si="27"/>
        <v>8.7266462592999958E-2</v>
      </c>
      <c r="AI9" s="1">
        <f t="shared" si="28"/>
        <v>90.000000006926911</v>
      </c>
      <c r="AK9" s="3">
        <f t="shared" si="7"/>
        <v>7.8539816339744828</v>
      </c>
      <c r="AL9" s="3">
        <f t="shared" si="29"/>
        <v>8.7266462599300001E-2</v>
      </c>
      <c r="AM9" s="3">
        <f t="shared" si="30"/>
        <v>90.000000000429523</v>
      </c>
      <c r="AO9" s="3"/>
      <c r="AP9" s="5"/>
      <c r="AQ9" s="3"/>
    </row>
    <row r="10" spans="1:44" x14ac:dyDescent="0.25">
      <c r="A10">
        <f t="shared" si="10"/>
        <v>7.8539816339744828</v>
      </c>
      <c r="B10">
        <f t="shared" si="11"/>
        <v>8.4000000000000005E-2</v>
      </c>
      <c r="C10">
        <f t="shared" si="12"/>
        <v>93.49978135683908</v>
      </c>
      <c r="E10">
        <f t="shared" si="13"/>
        <v>7.8539816339744828</v>
      </c>
      <c r="F10">
        <f t="shared" si="14"/>
        <v>8.7039999999999978E-2</v>
      </c>
      <c r="G10">
        <f t="shared" si="15"/>
        <v>90.234163993273029</v>
      </c>
      <c r="I10">
        <f t="shared" si="8"/>
        <v>7.8539816339744828</v>
      </c>
      <c r="J10">
        <f t="shared" si="16"/>
        <v>8.7264000000000008E-2</v>
      </c>
      <c r="K10">
        <f t="shared" si="9"/>
        <v>90.002539809938597</v>
      </c>
      <c r="M10">
        <f t="shared" si="1"/>
        <v>7.8539816339744828</v>
      </c>
      <c r="N10">
        <f t="shared" si="17"/>
        <v>8.72666E-2</v>
      </c>
      <c r="O10">
        <f t="shared" si="18"/>
        <v>89.99985829600881</v>
      </c>
      <c r="Q10">
        <f t="shared" si="2"/>
        <v>7.8539816339744828</v>
      </c>
      <c r="R10">
        <f t="shared" si="19"/>
        <v>8.7266439999999973E-2</v>
      </c>
      <c r="S10">
        <f t="shared" si="20"/>
        <v>90.000023307636766</v>
      </c>
      <c r="U10">
        <f t="shared" si="3"/>
        <v>7.8539816339744828</v>
      </c>
      <c r="V10">
        <f t="shared" si="21"/>
        <v>8.726646399999996E-2</v>
      </c>
      <c r="W10">
        <f t="shared" si="22"/>
        <v>89.99999855585402</v>
      </c>
      <c r="Y10">
        <f t="shared" si="4"/>
        <v>7.8539816339744828</v>
      </c>
      <c r="Z10">
        <f t="shared" si="23"/>
        <v>8.7266462399999939E-2</v>
      </c>
      <c r="AA10">
        <f t="shared" si="24"/>
        <v>90.000000205972469</v>
      </c>
      <c r="AC10">
        <f t="shared" si="5"/>
        <v>7.8539816339744828</v>
      </c>
      <c r="AD10" s="3">
        <f t="shared" si="25"/>
        <v>8.7266462539999937E-2</v>
      </c>
      <c r="AE10" s="1">
        <f t="shared" si="26"/>
        <v>90.000000061587102</v>
      </c>
      <c r="AG10">
        <f t="shared" si="6"/>
        <v>7.8539816339744828</v>
      </c>
      <c r="AH10" s="2">
        <f t="shared" si="27"/>
        <v>8.7266462593999963E-2</v>
      </c>
      <c r="AI10" s="1">
        <f t="shared" si="28"/>
        <v>90.000000005895572</v>
      </c>
      <c r="AK10" s="3">
        <f t="shared" si="7"/>
        <v>7.8539816339744828</v>
      </c>
      <c r="AL10" s="3">
        <f t="shared" si="29"/>
        <v>8.7266462599400005E-2</v>
      </c>
      <c r="AM10" s="3">
        <f t="shared" si="30"/>
        <v>90.000000000326381</v>
      </c>
      <c r="AO10" s="3"/>
      <c r="AP10" s="5"/>
      <c r="AQ10" s="3"/>
    </row>
    <row r="11" spans="1:44" x14ac:dyDescent="0.25">
      <c r="A11">
        <f t="shared" si="10"/>
        <v>7.8539816339744828</v>
      </c>
      <c r="B11">
        <f t="shared" si="11"/>
        <v>8.5000000000000006E-2</v>
      </c>
      <c r="C11">
        <f t="shared" si="12"/>
        <v>92.39978392911155</v>
      </c>
      <c r="E11">
        <f t="shared" si="13"/>
        <v>7.8539816339744828</v>
      </c>
      <c r="F11">
        <f t="shared" si="14"/>
        <v>8.7049999999999975E-2</v>
      </c>
      <c r="G11">
        <f t="shared" si="15"/>
        <v>90.223798207633379</v>
      </c>
      <c r="I11">
        <f t="shared" si="8"/>
        <v>7.8539816339744828</v>
      </c>
      <c r="J11">
        <f t="shared" si="16"/>
        <v>8.7265000000000009E-2</v>
      </c>
      <c r="K11">
        <f t="shared" si="9"/>
        <v>90.001508439517352</v>
      </c>
      <c r="M11">
        <f t="shared" si="1"/>
        <v>7.8539816339744828</v>
      </c>
      <c r="N11">
        <f t="shared" si="17"/>
        <v>8.7266499999999997E-2</v>
      </c>
      <c r="O11">
        <f t="shared" si="18"/>
        <v>89.999961428205367</v>
      </c>
      <c r="Q11">
        <f t="shared" si="2"/>
        <v>7.8539816339744828</v>
      </c>
      <c r="R11">
        <f t="shared" si="19"/>
        <v>8.7266449999999968E-2</v>
      </c>
      <c r="S11">
        <f t="shared" si="20"/>
        <v>90.000012994392293</v>
      </c>
      <c r="U11">
        <f t="shared" si="3"/>
        <v>7.8539816339744828</v>
      </c>
      <c r="V11">
        <f t="shared" si="21"/>
        <v>8.726646499999996E-2</v>
      </c>
      <c r="W11">
        <f t="shared" si="22"/>
        <v>89.999997524530031</v>
      </c>
      <c r="Y11">
        <f t="shared" si="4"/>
        <v>7.8539816339744828</v>
      </c>
      <c r="Z11">
        <f t="shared" si="23"/>
        <v>8.7266462499999933E-2</v>
      </c>
      <c r="AA11">
        <f t="shared" si="24"/>
        <v>90.000000102840062</v>
      </c>
      <c r="AC11">
        <f t="shared" si="5"/>
        <v>7.8539816339744828</v>
      </c>
      <c r="AD11" s="3">
        <f t="shared" si="25"/>
        <v>8.7266462549999937E-2</v>
      </c>
      <c r="AE11" s="1">
        <f t="shared" si="26"/>
        <v>90.000000051273858</v>
      </c>
      <c r="AG11">
        <f t="shared" si="6"/>
        <v>7.8539816339744828</v>
      </c>
      <c r="AH11" s="2">
        <f t="shared" si="27"/>
        <v>8.7266462594999969E-2</v>
      </c>
      <c r="AI11" s="1">
        <f t="shared" si="28"/>
        <v>90.000000004864248</v>
      </c>
      <c r="AK11" s="3">
        <f t="shared" si="7"/>
        <v>7.8539816339744828</v>
      </c>
      <c r="AL11" s="3">
        <f t="shared" si="29"/>
        <v>8.7266462599500008E-2</v>
      </c>
      <c r="AM11" s="3">
        <f t="shared" si="30"/>
        <v>90.000000000223253</v>
      </c>
      <c r="AO11" s="3"/>
      <c r="AP11" s="5"/>
      <c r="AQ11" s="3"/>
    </row>
    <row r="12" spans="1:44" x14ac:dyDescent="0.25">
      <c r="A12">
        <f t="shared" si="10"/>
        <v>7.8539816339744828</v>
      </c>
      <c r="B12">
        <f t="shared" si="11"/>
        <v>8.6000000000000007E-2</v>
      </c>
      <c r="C12">
        <f t="shared" si="12"/>
        <v>91.325367836912577</v>
      </c>
      <c r="E12">
        <f t="shared" si="13"/>
        <v>7.8539816339744828</v>
      </c>
      <c r="F12">
        <f t="shared" si="14"/>
        <v>8.7059999999999971E-2</v>
      </c>
      <c r="G12">
        <f t="shared" si="15"/>
        <v>90.213434803290667</v>
      </c>
      <c r="I12">
        <f t="shared" si="8"/>
        <v>7.8539816339744828</v>
      </c>
      <c r="J12">
        <f t="shared" si="16"/>
        <v>8.726600000000001E-2</v>
      </c>
      <c r="K12">
        <f t="shared" si="9"/>
        <v>90.000477092733504</v>
      </c>
      <c r="M12">
        <f t="shared" si="1"/>
        <v>7.8539816339744828</v>
      </c>
      <c r="N12">
        <f t="shared" si="17"/>
        <v>8.7266399999999994E-2</v>
      </c>
      <c r="O12">
        <f t="shared" si="18"/>
        <v>90.000064560638265</v>
      </c>
      <c r="Q12">
        <f t="shared" si="2"/>
        <v>7.8539816339744828</v>
      </c>
      <c r="R12">
        <f t="shared" si="19"/>
        <v>8.7266459999999962E-2</v>
      </c>
      <c r="S12">
        <f t="shared" si="20"/>
        <v>90.000002681150193</v>
      </c>
      <c r="U12">
        <f t="shared" si="3"/>
        <v>7.8539816339744828</v>
      </c>
      <c r="V12">
        <f t="shared" si="21"/>
        <v>8.7266465999999959E-2</v>
      </c>
      <c r="W12">
        <f t="shared" si="22"/>
        <v>89.999996493206069</v>
      </c>
      <c r="Y12">
        <f t="shared" si="4"/>
        <v>7.8539816339744828</v>
      </c>
      <c r="Z12">
        <f t="shared" si="23"/>
        <v>8.7266462599999928E-2</v>
      </c>
      <c r="AA12" s="1">
        <f t="shared" si="24"/>
        <v>89.999999999707669</v>
      </c>
      <c r="AC12">
        <f t="shared" si="5"/>
        <v>7.8539816339744828</v>
      </c>
      <c r="AD12" s="3">
        <f t="shared" si="25"/>
        <v>8.7266462559999938E-2</v>
      </c>
      <c r="AE12" s="1">
        <f t="shared" si="26"/>
        <v>90.000000040960614</v>
      </c>
      <c r="AG12">
        <f t="shared" si="6"/>
        <v>7.8539816339744828</v>
      </c>
      <c r="AH12" s="2">
        <f t="shared" si="27"/>
        <v>8.7266462595999975E-2</v>
      </c>
      <c r="AI12" s="1">
        <f t="shared" si="28"/>
        <v>90.000000003832923</v>
      </c>
      <c r="AK12" s="3">
        <f t="shared" si="7"/>
        <v>7.8539816339744828</v>
      </c>
      <c r="AL12" s="3">
        <f t="shared" si="29"/>
        <v>8.7266462599600012E-2</v>
      </c>
      <c r="AM12" s="3">
        <f t="shared" si="30"/>
        <v>90.00000000012011</v>
      </c>
      <c r="AO12" s="3"/>
      <c r="AP12" s="5"/>
      <c r="AQ12" s="3"/>
    </row>
    <row r="13" spans="1:44" x14ac:dyDescent="0.25">
      <c r="A13">
        <f t="shared" si="10"/>
        <v>7.8539816339744828</v>
      </c>
      <c r="B13">
        <f t="shared" si="11"/>
        <v>8.7000000000000008E-2</v>
      </c>
      <c r="C13">
        <f t="shared" si="12"/>
        <v>90.275650965223932</v>
      </c>
      <c r="E13">
        <f t="shared" si="13"/>
        <v>7.8539816339744828</v>
      </c>
      <c r="F13">
        <f t="shared" si="14"/>
        <v>8.7069999999999967E-2</v>
      </c>
      <c r="G13">
        <f t="shared" si="15"/>
        <v>90.203073779424443</v>
      </c>
      <c r="I13">
        <f t="shared" si="8"/>
        <v>7.8539816339744828</v>
      </c>
      <c r="J13">
        <f t="shared" si="16"/>
        <v>8.7267000000000011E-2</v>
      </c>
      <c r="K13">
        <f t="shared" si="9"/>
        <v>89.999445769586231</v>
      </c>
      <c r="M13">
        <f t="shared" si="1"/>
        <v>7.8539816339744828</v>
      </c>
      <c r="N13">
        <f t="shared" si="17"/>
        <v>8.7266299999999991E-2</v>
      </c>
      <c r="O13">
        <f t="shared" si="18"/>
        <v>90.000167693307532</v>
      </c>
      <c r="Q13">
        <f t="shared" si="2"/>
        <v>7.8539816339744828</v>
      </c>
      <c r="R13">
        <f t="shared" si="19"/>
        <v>8.7266469999999957E-2</v>
      </c>
      <c r="S13">
        <f t="shared" si="20"/>
        <v>89.999992367910451</v>
      </c>
      <c r="U13">
        <f t="shared" si="3"/>
        <v>7.8539816339744828</v>
      </c>
      <c r="V13">
        <f t="shared" si="21"/>
        <v>8.7266466999999959E-2</v>
      </c>
      <c r="W13">
        <f t="shared" si="22"/>
        <v>89.999995461882122</v>
      </c>
      <c r="Y13">
        <f t="shared" si="4"/>
        <v>7.8539816339744828</v>
      </c>
      <c r="Z13">
        <f t="shared" si="23"/>
        <v>8.7266462699999922E-2</v>
      </c>
      <c r="AA13">
        <f t="shared" si="24"/>
        <v>89.999999896575275</v>
      </c>
      <c r="AC13">
        <f t="shared" si="5"/>
        <v>7.8539816339744828</v>
      </c>
      <c r="AD13" s="3">
        <f t="shared" si="25"/>
        <v>8.7266462569999939E-2</v>
      </c>
      <c r="AE13" s="1">
        <f t="shared" si="26"/>
        <v>90.000000030647385</v>
      </c>
      <c r="AG13">
        <f t="shared" si="6"/>
        <v>7.8539816339744828</v>
      </c>
      <c r="AH13" s="2">
        <f t="shared" si="27"/>
        <v>8.726646259699998E-2</v>
      </c>
      <c r="AI13" s="1">
        <f t="shared" si="28"/>
        <v>90.000000002801585</v>
      </c>
      <c r="AK13" s="3">
        <f t="shared" si="7"/>
        <v>7.8539816339744828</v>
      </c>
      <c r="AL13" s="3">
        <f t="shared" si="29"/>
        <v>8.7266462599700015E-2</v>
      </c>
      <c r="AM13" s="3">
        <f t="shared" si="30"/>
        <v>90.000000000016982</v>
      </c>
      <c r="AO13" s="3"/>
      <c r="AP13" s="5"/>
      <c r="AQ13" s="3"/>
    </row>
    <row r="14" spans="1:44" x14ac:dyDescent="0.25">
      <c r="A14">
        <f t="shared" si="10"/>
        <v>7.8539816339744828</v>
      </c>
      <c r="B14">
        <f t="shared" si="11"/>
        <v>8.8000000000000009E-2</v>
      </c>
      <c r="C14">
        <f t="shared" si="12"/>
        <v>89.24979129516457</v>
      </c>
      <c r="E14">
        <f t="shared" si="13"/>
        <v>7.8539816339744828</v>
      </c>
      <c r="F14">
        <f t="shared" si="14"/>
        <v>8.7079999999999963E-2</v>
      </c>
      <c r="G14">
        <f t="shared" si="15"/>
        <v>90.192715135214584</v>
      </c>
      <c r="I14">
        <f t="shared" si="8"/>
        <v>7.8539816339744828</v>
      </c>
      <c r="J14">
        <f t="shared" si="16"/>
        <v>8.7268000000000012E-2</v>
      </c>
      <c r="K14">
        <f t="shared" si="9"/>
        <v>89.998414470074735</v>
      </c>
      <c r="M14">
        <f t="shared" si="1"/>
        <v>7.8539816339744828</v>
      </c>
      <c r="N14">
        <f t="shared" si="17"/>
        <v>8.7266199999999988E-2</v>
      </c>
      <c r="O14">
        <f t="shared" si="18"/>
        <v>90.000270826213168</v>
      </c>
      <c r="Q14">
        <f t="shared" si="2"/>
        <v>7.8539816339744828</v>
      </c>
      <c r="R14">
        <f t="shared" si="19"/>
        <v>8.7266479999999952E-2</v>
      </c>
      <c r="S14">
        <f t="shared" si="20"/>
        <v>89.999982054673083</v>
      </c>
      <c r="U14">
        <f t="shared" si="3"/>
        <v>7.8539816339744828</v>
      </c>
      <c r="V14">
        <f t="shared" si="21"/>
        <v>8.7266467999999958E-2</v>
      </c>
      <c r="W14">
        <f t="shared" si="22"/>
        <v>89.999994430558218</v>
      </c>
      <c r="AC14">
        <f>AC13</f>
        <v>7.8539816339744828</v>
      </c>
      <c r="AD14" s="3">
        <f t="shared" si="25"/>
        <v>8.726646257999994E-2</v>
      </c>
      <c r="AE14" s="1">
        <f t="shared" si="26"/>
        <v>90.000000020334141</v>
      </c>
      <c r="AG14">
        <f t="shared" si="6"/>
        <v>7.8539816339744828</v>
      </c>
      <c r="AH14" s="2">
        <f t="shared" si="27"/>
        <v>8.7266462597999986E-2</v>
      </c>
      <c r="AI14" s="1">
        <f t="shared" si="28"/>
        <v>90.00000000177026</v>
      </c>
      <c r="AK14" s="3">
        <f>AK13/3</f>
        <v>2.6179938779914944</v>
      </c>
      <c r="AL14" s="3">
        <f>AL13</f>
        <v>8.7266462599700015E-2</v>
      </c>
      <c r="AM14" s="3">
        <f t="shared" si="30"/>
        <v>30.000000000005659</v>
      </c>
      <c r="AO14" s="3"/>
      <c r="AP14" s="5"/>
      <c r="AQ14" s="3"/>
    </row>
    <row r="15" spans="1:44" x14ac:dyDescent="0.25">
      <c r="A15">
        <f t="shared" si="10"/>
        <v>7.8539816339744828</v>
      </c>
      <c r="B15">
        <f t="shared" si="11"/>
        <v>8.900000000000001E-2</v>
      </c>
      <c r="C15">
        <f t="shared" si="12"/>
        <v>88.246984651398677</v>
      </c>
      <c r="E15">
        <f t="shared" si="13"/>
        <v>7.8539816339744828</v>
      </c>
      <c r="F15">
        <f t="shared" si="14"/>
        <v>8.7089999999999959E-2</v>
      </c>
      <c r="G15">
        <f t="shared" si="15"/>
        <v>90.182358869841394</v>
      </c>
      <c r="M15">
        <f>M14</f>
        <v>7.8539816339744828</v>
      </c>
      <c r="N15">
        <f t="shared" si="17"/>
        <v>8.7266099999999985E-2</v>
      </c>
      <c r="O15">
        <f t="shared" si="18"/>
        <v>90.000373959355173</v>
      </c>
      <c r="Q15">
        <f>Q14</f>
        <v>7.8539816339744828</v>
      </c>
      <c r="R15">
        <f t="shared" si="19"/>
        <v>8.7266489999999947E-2</v>
      </c>
      <c r="S15">
        <f t="shared" si="20"/>
        <v>89.99997174143806</v>
      </c>
      <c r="U15">
        <f>U14</f>
        <v>7.8539816339744828</v>
      </c>
      <c r="V15">
        <f t="shared" si="21"/>
        <v>8.7266468999999958E-2</v>
      </c>
      <c r="W15">
        <f t="shared" si="22"/>
        <v>89.999993399234327</v>
      </c>
      <c r="AC15">
        <f t="shared" ref="AC15:AC16" si="31">AC14</f>
        <v>7.8539816339744828</v>
      </c>
      <c r="AD15" s="3">
        <f t="shared" si="25"/>
        <v>8.7266462589999941E-2</v>
      </c>
      <c r="AE15" s="1">
        <f t="shared" si="26"/>
        <v>90.000000010020898</v>
      </c>
      <c r="AG15">
        <f>AG14</f>
        <v>7.8539816339744828</v>
      </c>
      <c r="AH15" s="2">
        <f t="shared" si="27"/>
        <v>8.7266462598999991E-2</v>
      </c>
      <c r="AI15" s="1">
        <f t="shared" si="28"/>
        <v>90.000000000738922</v>
      </c>
      <c r="AK15" s="3">
        <f>AK14</f>
        <v>2.6179938779914944</v>
      </c>
      <c r="AL15" s="3">
        <f>AL14+0.00000000000001</f>
        <v>8.7266462599710021E-2</v>
      </c>
      <c r="AM15" s="3">
        <f t="shared" ref="AM15" si="32">AK15/AL15</f>
        <v>30.00000000000222</v>
      </c>
      <c r="AO15" s="3"/>
      <c r="AP15" s="5"/>
      <c r="AQ15" s="3"/>
    </row>
    <row r="16" spans="1:44" x14ac:dyDescent="0.25">
      <c r="A16">
        <f t="shared" si="10"/>
        <v>7.8539816339744828</v>
      </c>
      <c r="B16">
        <f t="shared" si="11"/>
        <v>9.0000000000000011E-2</v>
      </c>
      <c r="C16">
        <f t="shared" si="12"/>
        <v>87.266462599716462</v>
      </c>
      <c r="E16">
        <f t="shared" si="13"/>
        <v>7.8539816339744828</v>
      </c>
      <c r="F16">
        <f t="shared" si="14"/>
        <v>8.7099999999999955E-2</v>
      </c>
      <c r="G16">
        <f t="shared" si="15"/>
        <v>90.172004982485504</v>
      </c>
      <c r="I16">
        <v>360</v>
      </c>
      <c r="J16">
        <f>J12</f>
        <v>8.726600000000001E-2</v>
      </c>
      <c r="K16">
        <f>I16*J16</f>
        <v>31.415760000000002</v>
      </c>
      <c r="M16">
        <f t="shared" ref="M16:M32" si="33">M15</f>
        <v>7.8539816339744828</v>
      </c>
      <c r="N16">
        <f t="shared" si="17"/>
        <v>8.7265999999999982E-2</v>
      </c>
      <c r="O16">
        <f t="shared" si="18"/>
        <v>90.000477092733533</v>
      </c>
      <c r="Q16">
        <f t="shared" ref="Q16:Q32" si="34">Q15</f>
        <v>7.8539816339744828</v>
      </c>
      <c r="R16">
        <f t="shared" si="19"/>
        <v>8.7266499999999941E-2</v>
      </c>
      <c r="S16">
        <f t="shared" si="20"/>
        <v>89.999961428205424</v>
      </c>
      <c r="U16">
        <f t="shared" ref="U16:U32" si="35">U15</f>
        <v>7.8539816339744828</v>
      </c>
      <c r="V16">
        <f t="shared" si="21"/>
        <v>8.7266469999999957E-2</v>
      </c>
      <c r="W16">
        <f t="shared" si="22"/>
        <v>89.999992367910451</v>
      </c>
      <c r="AC16">
        <f t="shared" si="31"/>
        <v>7.8539816339744828</v>
      </c>
      <c r="AD16" s="3">
        <f t="shared" si="25"/>
        <v>8.7266462599999942E-2</v>
      </c>
      <c r="AE16" s="1">
        <f t="shared" si="26"/>
        <v>89.999999999707654</v>
      </c>
      <c r="AG16">
        <f t="shared" ref="AG16" si="36">AG15</f>
        <v>7.8539816339744828</v>
      </c>
      <c r="AH16" s="2">
        <f t="shared" si="27"/>
        <v>8.7266462599999997E-2</v>
      </c>
      <c r="AI16" s="1">
        <f t="shared" si="28"/>
        <v>89.999999999707597</v>
      </c>
      <c r="AK16" s="3"/>
      <c r="AL16" s="3"/>
      <c r="AM16" s="3"/>
    </row>
    <row r="17" spans="1:39" x14ac:dyDescent="0.25">
      <c r="A17">
        <f t="shared" si="10"/>
        <v>7.8539816339744828</v>
      </c>
      <c r="B17">
        <f t="shared" si="11"/>
        <v>9.1000000000000011E-2</v>
      </c>
      <c r="C17">
        <f t="shared" si="12"/>
        <v>86.307490483236066</v>
      </c>
      <c r="E17">
        <f t="shared" si="13"/>
        <v>7.8539816339744828</v>
      </c>
      <c r="F17">
        <f t="shared" si="14"/>
        <v>8.7109999999999951E-2</v>
      </c>
      <c r="G17">
        <f t="shared" si="15"/>
        <v>90.161653472327941</v>
      </c>
      <c r="I17">
        <v>90</v>
      </c>
      <c r="J17">
        <f>J16</f>
        <v>8.726600000000001E-2</v>
      </c>
      <c r="K17">
        <f>I17*J17</f>
        <v>7.8539400000000006</v>
      </c>
      <c r="M17">
        <f t="shared" si="33"/>
        <v>7.8539816339744828</v>
      </c>
      <c r="N17">
        <f t="shared" si="17"/>
        <v>8.726589999999998E-2</v>
      </c>
      <c r="O17">
        <f t="shared" si="18"/>
        <v>90.000580226348262</v>
      </c>
      <c r="Q17">
        <f t="shared" si="34"/>
        <v>7.8539816339744828</v>
      </c>
      <c r="R17">
        <f t="shared" si="19"/>
        <v>8.7266509999999936E-2</v>
      </c>
      <c r="S17">
        <f t="shared" si="20"/>
        <v>89.999951114975133</v>
      </c>
      <c r="U17">
        <f t="shared" si="35"/>
        <v>7.8539816339744828</v>
      </c>
      <c r="V17">
        <f t="shared" si="21"/>
        <v>8.7266470999999957E-2</v>
      </c>
      <c r="W17">
        <f t="shared" si="22"/>
        <v>89.999991336586604</v>
      </c>
      <c r="AD17" s="3"/>
      <c r="AE17" s="1"/>
      <c r="AH17" s="2"/>
      <c r="AI17" s="1"/>
      <c r="AK17" s="3"/>
      <c r="AL17" s="3"/>
      <c r="AM17" s="3"/>
    </row>
    <row r="18" spans="1:39" x14ac:dyDescent="0.25">
      <c r="E18">
        <f t="shared" ref="E18:E28" si="37">E17</f>
        <v>7.8539816339744828</v>
      </c>
      <c r="F18">
        <f t="shared" ref="F18:F28" si="38">F17+0.00001</f>
        <v>8.7119999999999947E-2</v>
      </c>
      <c r="G18">
        <f t="shared" ref="G18:G28" si="39">E18/F18</f>
        <v>90.151304338550133</v>
      </c>
      <c r="I18">
        <f>I16/I17</f>
        <v>4</v>
      </c>
      <c r="K18">
        <f>K16/K17</f>
        <v>4</v>
      </c>
      <c r="M18">
        <f t="shared" si="33"/>
        <v>7.8539816339744828</v>
      </c>
      <c r="N18">
        <f t="shared" si="17"/>
        <v>8.7265799999999977E-2</v>
      </c>
      <c r="O18">
        <f t="shared" si="18"/>
        <v>90.000683360199361</v>
      </c>
      <c r="Q18">
        <f t="shared" si="34"/>
        <v>7.8539816339744828</v>
      </c>
      <c r="R18">
        <f t="shared" si="19"/>
        <v>8.7266519999999931E-2</v>
      </c>
      <c r="S18">
        <f t="shared" si="20"/>
        <v>89.999940801747215</v>
      </c>
      <c r="U18">
        <f t="shared" si="35"/>
        <v>7.8539816339744828</v>
      </c>
      <c r="V18">
        <f t="shared" si="21"/>
        <v>8.7266471999999956E-2</v>
      </c>
      <c r="W18">
        <f t="shared" si="22"/>
        <v>89.999990305262784</v>
      </c>
      <c r="AD18" s="3"/>
      <c r="AE18" s="1"/>
      <c r="AG18" s="3">
        <f>AK14</f>
        <v>2.6179938779914944</v>
      </c>
      <c r="AH18" s="3" t="s">
        <v>0</v>
      </c>
      <c r="AI18" s="3" t="e">
        <f>AG18/AH18</f>
        <v>#VALUE!</v>
      </c>
      <c r="AK18" s="3"/>
      <c r="AL18" s="3"/>
      <c r="AM18" s="3"/>
    </row>
    <row r="19" spans="1:39" x14ac:dyDescent="0.25">
      <c r="E19">
        <f t="shared" si="37"/>
        <v>7.8539816339744828</v>
      </c>
      <c r="F19">
        <f t="shared" si="38"/>
        <v>8.7129999999999944E-2</v>
      </c>
      <c r="G19">
        <f t="shared" si="39"/>
        <v>90.140957580333847</v>
      </c>
      <c r="M19">
        <f t="shared" si="33"/>
        <v>7.8539816339744828</v>
      </c>
      <c r="N19">
        <f t="shared" si="17"/>
        <v>8.7265699999999974E-2</v>
      </c>
      <c r="O19">
        <f t="shared" si="18"/>
        <v>90.000786494286814</v>
      </c>
      <c r="Q19">
        <f t="shared" si="34"/>
        <v>7.8539816339744828</v>
      </c>
      <c r="R19">
        <f t="shared" si="19"/>
        <v>8.7266529999999926E-2</v>
      </c>
      <c r="S19">
        <f t="shared" si="20"/>
        <v>89.999930488521656</v>
      </c>
      <c r="U19">
        <f t="shared" si="35"/>
        <v>7.8539816339744828</v>
      </c>
      <c r="V19">
        <f t="shared" si="21"/>
        <v>8.7266472999999956E-2</v>
      </c>
      <c r="W19">
        <f t="shared" si="22"/>
        <v>89.999989273938994</v>
      </c>
      <c r="AD19" s="3"/>
      <c r="AE19" s="1"/>
      <c r="AH19" s="6">
        <v>360</v>
      </c>
      <c r="AI19" s="1"/>
      <c r="AK19" s="3"/>
      <c r="AL19" s="3"/>
      <c r="AM19" s="3"/>
    </row>
    <row r="20" spans="1:39" x14ac:dyDescent="0.25">
      <c r="E20">
        <f t="shared" si="37"/>
        <v>7.8539816339744828</v>
      </c>
      <c r="F20">
        <f t="shared" si="38"/>
        <v>8.713999999999994E-2</v>
      </c>
      <c r="G20">
        <f t="shared" si="39"/>
        <v>90.130613196861233</v>
      </c>
      <c r="M20">
        <f t="shared" si="33"/>
        <v>7.8539816339744828</v>
      </c>
      <c r="N20">
        <f t="shared" si="17"/>
        <v>8.7265599999999971E-2</v>
      </c>
      <c r="O20">
        <f t="shared" si="18"/>
        <v>90.000889628610651</v>
      </c>
      <c r="Q20">
        <f t="shared" si="34"/>
        <v>7.8539816339744828</v>
      </c>
      <c r="R20">
        <f t="shared" si="19"/>
        <v>8.726653999999992E-2</v>
      </c>
      <c r="S20">
        <f t="shared" si="20"/>
        <v>89.999920175298456</v>
      </c>
      <c r="U20">
        <f t="shared" si="35"/>
        <v>7.8539816339744828</v>
      </c>
      <c r="V20">
        <f t="shared" si="21"/>
        <v>8.7266473999999955E-2</v>
      </c>
      <c r="W20">
        <f t="shared" si="22"/>
        <v>89.999988242615217</v>
      </c>
      <c r="AD20" s="3"/>
      <c r="AE20" s="1"/>
      <c r="AH20" s="6">
        <f>AH19*AH16</f>
        <v>31.415926536000001</v>
      </c>
      <c r="AI20" s="1"/>
      <c r="AK20" s="3"/>
      <c r="AL20" s="3"/>
      <c r="AM20" s="3"/>
    </row>
    <row r="21" spans="1:39" x14ac:dyDescent="0.25">
      <c r="E21">
        <f t="shared" si="37"/>
        <v>7.8539816339744828</v>
      </c>
      <c r="F21">
        <f t="shared" si="38"/>
        <v>8.7149999999999936E-2</v>
      </c>
      <c r="G21">
        <f t="shared" si="39"/>
        <v>90.120271187314842</v>
      </c>
      <c r="M21">
        <f t="shared" si="33"/>
        <v>7.8539816339744828</v>
      </c>
      <c r="N21">
        <f t="shared" si="17"/>
        <v>8.7265499999999968E-2</v>
      </c>
      <c r="O21">
        <f t="shared" si="18"/>
        <v>90.000992763170842</v>
      </c>
      <c r="Q21">
        <f t="shared" si="34"/>
        <v>7.8539816339744828</v>
      </c>
      <c r="R21">
        <f t="shared" si="19"/>
        <v>8.7266549999999915E-2</v>
      </c>
      <c r="S21">
        <f t="shared" si="20"/>
        <v>89.999909862077629</v>
      </c>
      <c r="U21">
        <f t="shared" si="35"/>
        <v>7.8539816339744828</v>
      </c>
      <c r="V21">
        <f t="shared" si="21"/>
        <v>8.7266474999999954E-2</v>
      </c>
      <c r="W21">
        <f t="shared" si="22"/>
        <v>89.999987211291469</v>
      </c>
      <c r="AD21" s="3"/>
      <c r="AE21" s="1"/>
      <c r="AH21" s="2"/>
      <c r="AI21" s="1"/>
      <c r="AK21" s="3"/>
      <c r="AL21" s="3"/>
      <c r="AM21" s="3"/>
    </row>
    <row r="22" spans="1:39" x14ac:dyDescent="0.25">
      <c r="E22">
        <f t="shared" si="37"/>
        <v>7.8539816339744828</v>
      </c>
      <c r="F22">
        <f t="shared" si="38"/>
        <v>8.7159999999999932E-2</v>
      </c>
      <c r="G22">
        <f t="shared" si="39"/>
        <v>90.109931550877576</v>
      </c>
      <c r="M22">
        <f t="shared" si="33"/>
        <v>7.8539816339744828</v>
      </c>
      <c r="N22">
        <f t="shared" si="17"/>
        <v>8.7265399999999965E-2</v>
      </c>
      <c r="O22">
        <f t="shared" si="18"/>
        <v>90.001095897967417</v>
      </c>
      <c r="Q22">
        <f t="shared" si="34"/>
        <v>7.8539816339744828</v>
      </c>
      <c r="R22">
        <f t="shared" si="19"/>
        <v>8.726655999999991E-2</v>
      </c>
      <c r="S22">
        <f t="shared" si="20"/>
        <v>89.999899548859162</v>
      </c>
      <c r="U22">
        <f t="shared" si="35"/>
        <v>7.8539816339744828</v>
      </c>
      <c r="V22">
        <f t="shared" si="21"/>
        <v>8.7266475999999954E-2</v>
      </c>
      <c r="W22">
        <f t="shared" si="22"/>
        <v>89.999986179967749</v>
      </c>
      <c r="AD22" s="3"/>
      <c r="AE22" s="1"/>
      <c r="AH22" s="2"/>
      <c r="AI22" s="1"/>
      <c r="AK22" s="3"/>
      <c r="AL22" s="3"/>
      <c r="AM22" s="3"/>
    </row>
    <row r="23" spans="1:39" x14ac:dyDescent="0.25">
      <c r="E23">
        <f t="shared" si="37"/>
        <v>7.8539816339744828</v>
      </c>
      <c r="F23">
        <f t="shared" si="38"/>
        <v>8.7169999999999928E-2</v>
      </c>
      <c r="G23">
        <f t="shared" si="39"/>
        <v>90.099594286732696</v>
      </c>
      <c r="M23">
        <f t="shared" si="33"/>
        <v>7.8539816339744828</v>
      </c>
      <c r="N23">
        <f t="shared" si="17"/>
        <v>8.7265299999999962E-2</v>
      </c>
      <c r="O23">
        <f t="shared" si="18"/>
        <v>90.001199033000361</v>
      </c>
      <c r="Q23">
        <f t="shared" si="34"/>
        <v>7.8539816339744828</v>
      </c>
      <c r="R23">
        <f t="shared" si="19"/>
        <v>8.7266569999999904E-2</v>
      </c>
      <c r="S23">
        <f t="shared" si="20"/>
        <v>89.999889235643053</v>
      </c>
      <c r="U23">
        <f t="shared" si="35"/>
        <v>7.8539816339744828</v>
      </c>
      <c r="V23">
        <f t="shared" si="21"/>
        <v>8.7266476999999953E-2</v>
      </c>
      <c r="W23">
        <f t="shared" si="22"/>
        <v>89.999985148644043</v>
      </c>
      <c r="AD23" s="3"/>
      <c r="AE23" s="1"/>
      <c r="AH23" s="2">
        <v>360</v>
      </c>
      <c r="AI23" s="1"/>
      <c r="AK23" s="3"/>
      <c r="AL23" s="3"/>
      <c r="AM23" s="3"/>
    </row>
    <row r="24" spans="1:39" x14ac:dyDescent="0.25">
      <c r="E24">
        <f t="shared" si="37"/>
        <v>7.8539816339744828</v>
      </c>
      <c r="F24">
        <f t="shared" si="38"/>
        <v>8.7179999999999924E-2</v>
      </c>
      <c r="G24">
        <f t="shared" si="39"/>
        <v>90.089259394063887</v>
      </c>
      <c r="M24">
        <f t="shared" si="33"/>
        <v>7.8539816339744828</v>
      </c>
      <c r="N24">
        <f t="shared" si="17"/>
        <v>8.7265199999999959E-2</v>
      </c>
      <c r="O24">
        <f t="shared" si="18"/>
        <v>90.001302168269675</v>
      </c>
      <c r="Q24">
        <f t="shared" si="34"/>
        <v>7.8539816339744828</v>
      </c>
      <c r="R24">
        <f t="shared" si="19"/>
        <v>8.7266579999999899E-2</v>
      </c>
      <c r="S24">
        <f t="shared" si="20"/>
        <v>89.999878922429318</v>
      </c>
      <c r="U24">
        <f t="shared" si="35"/>
        <v>7.8539816339744828</v>
      </c>
      <c r="V24">
        <f t="shared" si="21"/>
        <v>8.7266477999999953E-2</v>
      </c>
      <c r="W24">
        <f t="shared" si="22"/>
        <v>89.999984117320366</v>
      </c>
      <c r="AD24" s="3"/>
      <c r="AE24" s="1"/>
      <c r="AH24" s="2">
        <v>8.2660000000000008E-3</v>
      </c>
      <c r="AI24" s="1"/>
      <c r="AK24" s="3"/>
      <c r="AL24" s="3"/>
      <c r="AM24" s="3"/>
    </row>
    <row r="25" spans="1:39" x14ac:dyDescent="0.25">
      <c r="E25">
        <f t="shared" si="37"/>
        <v>7.8539816339744828</v>
      </c>
      <c r="F25">
        <f t="shared" si="38"/>
        <v>8.718999999999992E-2</v>
      </c>
      <c r="G25">
        <f t="shared" si="39"/>
        <v>90.078926872055163</v>
      </c>
      <c r="M25">
        <f t="shared" si="33"/>
        <v>7.8539816339744828</v>
      </c>
      <c r="N25">
        <f t="shared" si="17"/>
        <v>8.7265099999999957E-2</v>
      </c>
      <c r="O25">
        <f t="shared" si="18"/>
        <v>90.001405303775357</v>
      </c>
      <c r="Q25">
        <f t="shared" si="34"/>
        <v>7.8539816339744828</v>
      </c>
      <c r="R25">
        <f t="shared" si="19"/>
        <v>8.7266589999999894E-2</v>
      </c>
      <c r="S25">
        <f t="shared" si="20"/>
        <v>89.999868609217941</v>
      </c>
      <c r="U25">
        <f t="shared" si="35"/>
        <v>7.8539816339744828</v>
      </c>
      <c r="V25">
        <f t="shared" si="21"/>
        <v>8.7266478999999952E-2</v>
      </c>
      <c r="W25">
        <f t="shared" si="22"/>
        <v>89.999983085996703</v>
      </c>
      <c r="AD25" s="3"/>
      <c r="AE25" s="1"/>
      <c r="AH25" s="2">
        <f>AH23*AH24</f>
        <v>2.9757600000000002</v>
      </c>
      <c r="AI25" s="1"/>
      <c r="AK25" s="3"/>
      <c r="AL25" s="3"/>
      <c r="AM25" s="3"/>
    </row>
    <row r="26" spans="1:39" x14ac:dyDescent="0.25">
      <c r="E26">
        <f t="shared" si="37"/>
        <v>7.8539816339744828</v>
      </c>
      <c r="F26">
        <f t="shared" si="38"/>
        <v>8.7199999999999916E-2</v>
      </c>
      <c r="G26">
        <f t="shared" si="39"/>
        <v>90.068596719890948</v>
      </c>
      <c r="M26">
        <f t="shared" si="33"/>
        <v>7.8539816339744828</v>
      </c>
      <c r="N26">
        <f t="shared" si="17"/>
        <v>8.7264999999999954E-2</v>
      </c>
      <c r="O26">
        <f t="shared" si="18"/>
        <v>90.001508439517409</v>
      </c>
      <c r="Q26">
        <f t="shared" si="34"/>
        <v>7.8539816339744828</v>
      </c>
      <c r="R26">
        <f t="shared" si="19"/>
        <v>8.7266599999999889E-2</v>
      </c>
      <c r="S26">
        <f t="shared" si="20"/>
        <v>89.999858296008924</v>
      </c>
      <c r="U26">
        <f t="shared" si="35"/>
        <v>7.8539816339744828</v>
      </c>
      <c r="V26">
        <f t="shared" si="21"/>
        <v>8.7266479999999952E-2</v>
      </c>
      <c r="W26">
        <f t="shared" si="22"/>
        <v>89.999982054673083</v>
      </c>
      <c r="AD26" s="3"/>
      <c r="AE26" s="1"/>
      <c r="AH26" s="2"/>
      <c r="AI26" s="1"/>
      <c r="AK26" s="3"/>
      <c r="AL26" s="3"/>
      <c r="AM26" s="3"/>
    </row>
    <row r="27" spans="1:39" x14ac:dyDescent="0.25">
      <c r="E27">
        <f t="shared" si="37"/>
        <v>7.8539816339744828</v>
      </c>
      <c r="F27">
        <f t="shared" si="38"/>
        <v>8.7209999999999913E-2</v>
      </c>
      <c r="G27">
        <f t="shared" si="39"/>
        <v>90.058268936755994</v>
      </c>
      <c r="M27">
        <f t="shared" si="33"/>
        <v>7.8539816339744828</v>
      </c>
      <c r="N27">
        <f t="shared" si="17"/>
        <v>8.7264899999999951E-2</v>
      </c>
      <c r="O27">
        <f t="shared" si="18"/>
        <v>90.001611575495843</v>
      </c>
      <c r="Q27">
        <f t="shared" si="34"/>
        <v>7.8539816339744828</v>
      </c>
      <c r="R27">
        <f t="shared" si="19"/>
        <v>8.7266609999999883E-2</v>
      </c>
      <c r="S27">
        <f t="shared" si="20"/>
        <v>89.999847982802279</v>
      </c>
      <c r="U27">
        <f t="shared" si="35"/>
        <v>7.8539816339744828</v>
      </c>
      <c r="V27">
        <f t="shared" si="21"/>
        <v>8.7266480999999951E-2</v>
      </c>
      <c r="W27">
        <f t="shared" si="22"/>
        <v>89.999981023349477</v>
      </c>
      <c r="AD27" s="3"/>
      <c r="AE27" s="1"/>
      <c r="AH27" s="2"/>
      <c r="AI27" s="1"/>
      <c r="AK27" s="3"/>
      <c r="AL27" s="3"/>
      <c r="AM27" s="3"/>
    </row>
    <row r="28" spans="1:39" x14ac:dyDescent="0.25">
      <c r="E28">
        <f t="shared" si="37"/>
        <v>7.8539816339744828</v>
      </c>
      <c r="F28">
        <f t="shared" si="38"/>
        <v>8.7219999999999909E-2</v>
      </c>
      <c r="G28">
        <f t="shared" si="39"/>
        <v>90.047943521835478</v>
      </c>
      <c r="M28">
        <f t="shared" si="33"/>
        <v>7.8539816339744828</v>
      </c>
      <c r="N28">
        <f t="shared" si="17"/>
        <v>8.7264799999999948E-2</v>
      </c>
      <c r="O28">
        <f t="shared" si="18"/>
        <v>90.001714711710648</v>
      </c>
      <c r="Q28">
        <f t="shared" si="34"/>
        <v>7.8539816339744828</v>
      </c>
      <c r="R28">
        <f t="shared" si="19"/>
        <v>8.7266619999999878E-2</v>
      </c>
      <c r="S28">
        <f t="shared" si="20"/>
        <v>89.999837669597994</v>
      </c>
      <c r="U28">
        <f t="shared" si="35"/>
        <v>7.8539816339744828</v>
      </c>
      <c r="V28">
        <f t="shared" si="21"/>
        <v>8.7266481999999951E-2</v>
      </c>
      <c r="W28">
        <f t="shared" si="22"/>
        <v>89.999979992025885</v>
      </c>
      <c r="AD28" s="3"/>
      <c r="AE28" s="1"/>
      <c r="AH28" s="2"/>
      <c r="AI28" s="1"/>
      <c r="AK28" s="3"/>
      <c r="AL28" s="3"/>
      <c r="AM28" s="3"/>
    </row>
    <row r="29" spans="1:39" x14ac:dyDescent="0.25">
      <c r="E29">
        <f t="shared" ref="E29:E32" si="40">E28</f>
        <v>7.8539816339744828</v>
      </c>
      <c r="F29">
        <f t="shared" ref="F29:F32" si="41">F28+0.00001</f>
        <v>8.7229999999999905E-2</v>
      </c>
      <c r="G29">
        <f t="shared" ref="G29:G32" si="42">E29/F29</f>
        <v>90.037620474314934</v>
      </c>
      <c r="M29">
        <f t="shared" si="33"/>
        <v>7.8539816339744828</v>
      </c>
      <c r="N29">
        <f t="shared" si="17"/>
        <v>8.7264699999999945E-2</v>
      </c>
      <c r="O29">
        <f t="shared" si="18"/>
        <v>90.001817848161835</v>
      </c>
      <c r="Q29">
        <f t="shared" si="34"/>
        <v>7.8539816339744828</v>
      </c>
      <c r="R29">
        <f t="shared" si="19"/>
        <v>8.7266629999999873E-2</v>
      </c>
      <c r="S29">
        <f t="shared" si="20"/>
        <v>89.999827356396068</v>
      </c>
      <c r="U29">
        <f t="shared" si="35"/>
        <v>7.8539816339744828</v>
      </c>
      <c r="V29">
        <f t="shared" si="21"/>
        <v>8.726648299999995E-2</v>
      </c>
      <c r="W29">
        <f t="shared" si="22"/>
        <v>89.999978960702322</v>
      </c>
      <c r="AD29" s="3"/>
      <c r="AE29" s="1"/>
      <c r="AH29" s="2"/>
      <c r="AI29" s="1"/>
      <c r="AK29" s="3"/>
      <c r="AL29" s="3"/>
      <c r="AM29" s="3"/>
    </row>
    <row r="30" spans="1:39" x14ac:dyDescent="0.25">
      <c r="E30">
        <f t="shared" si="40"/>
        <v>7.8539816339744828</v>
      </c>
      <c r="F30">
        <f t="shared" si="41"/>
        <v>8.7239999999999901E-2</v>
      </c>
      <c r="G30">
        <f t="shared" si="42"/>
        <v>90.027299793380237</v>
      </c>
      <c r="M30">
        <f t="shared" si="33"/>
        <v>7.8539816339744828</v>
      </c>
      <c r="N30">
        <f t="shared" si="17"/>
        <v>8.7264599999999942E-2</v>
      </c>
      <c r="O30">
        <f t="shared" si="18"/>
        <v>90.001920984849392</v>
      </c>
      <c r="Q30">
        <f t="shared" si="34"/>
        <v>7.8539816339744828</v>
      </c>
      <c r="R30">
        <f t="shared" si="19"/>
        <v>8.7266639999999868E-2</v>
      </c>
      <c r="S30">
        <f t="shared" si="20"/>
        <v>89.999817043196515</v>
      </c>
      <c r="U30">
        <f t="shared" si="35"/>
        <v>7.8539816339744828</v>
      </c>
      <c r="V30">
        <f t="shared" si="21"/>
        <v>8.726648399999995E-2</v>
      </c>
      <c r="W30">
        <f t="shared" si="22"/>
        <v>89.999977929378787</v>
      </c>
      <c r="AD30" s="3"/>
      <c r="AE30" s="1"/>
      <c r="AH30" s="2"/>
      <c r="AI30" s="1"/>
      <c r="AK30" s="3"/>
      <c r="AL30" s="3"/>
      <c r="AM30" s="3"/>
    </row>
    <row r="31" spans="1:39" x14ac:dyDescent="0.25">
      <c r="E31">
        <f t="shared" si="40"/>
        <v>7.8539816339744828</v>
      </c>
      <c r="F31">
        <f t="shared" si="41"/>
        <v>8.7249999999999897E-2</v>
      </c>
      <c r="G31">
        <f t="shared" si="42"/>
        <v>90.016981478217673</v>
      </c>
      <c r="M31">
        <f t="shared" si="33"/>
        <v>7.8539816339744828</v>
      </c>
      <c r="N31">
        <f t="shared" si="17"/>
        <v>8.7264499999999939E-2</v>
      </c>
      <c r="O31">
        <f t="shared" si="18"/>
        <v>90.002024121773317</v>
      </c>
      <c r="Q31">
        <f t="shared" si="34"/>
        <v>7.8539816339744828</v>
      </c>
      <c r="R31">
        <f t="shared" si="19"/>
        <v>8.7266649999999862E-2</v>
      </c>
      <c r="S31">
        <f t="shared" si="20"/>
        <v>89.999806729999321</v>
      </c>
      <c r="U31">
        <f t="shared" si="35"/>
        <v>7.8539816339744828</v>
      </c>
      <c r="V31">
        <f t="shared" si="21"/>
        <v>8.7266484999999949E-2</v>
      </c>
      <c r="W31">
        <f t="shared" si="22"/>
        <v>89.99997689805528</v>
      </c>
      <c r="AD31" s="3"/>
      <c r="AE31" s="1"/>
      <c r="AH31" s="2"/>
      <c r="AI31" s="1"/>
      <c r="AK31" s="3"/>
      <c r="AL31" s="3"/>
      <c r="AM31" s="3"/>
    </row>
    <row r="32" spans="1:39" x14ac:dyDescent="0.25">
      <c r="E32">
        <f t="shared" si="40"/>
        <v>7.8539816339744828</v>
      </c>
      <c r="F32">
        <f t="shared" si="41"/>
        <v>8.7259999999999893E-2</v>
      </c>
      <c r="G32">
        <f t="shared" si="42"/>
        <v>90.006665528013897</v>
      </c>
      <c r="M32">
        <f t="shared" si="33"/>
        <v>7.8539816339744828</v>
      </c>
      <c r="N32">
        <f t="shared" si="17"/>
        <v>8.7264399999999936E-2</v>
      </c>
      <c r="O32">
        <f t="shared" si="18"/>
        <v>90.002127258933641</v>
      </c>
      <c r="Q32">
        <f t="shared" si="34"/>
        <v>7.8539816339744828</v>
      </c>
      <c r="R32">
        <f t="shared" si="19"/>
        <v>8.7266659999999857E-2</v>
      </c>
      <c r="S32">
        <f t="shared" si="20"/>
        <v>89.999796416804486</v>
      </c>
      <c r="U32">
        <f t="shared" si="35"/>
        <v>7.8539816339744828</v>
      </c>
      <c r="V32">
        <f t="shared" si="21"/>
        <v>8.7266485999999949E-2</v>
      </c>
      <c r="W32">
        <f t="shared" si="22"/>
        <v>89.999975866731788</v>
      </c>
      <c r="AD32" s="3"/>
      <c r="AE32" s="1"/>
      <c r="AH32" s="2"/>
      <c r="AI32" s="1"/>
      <c r="AK32" s="3"/>
      <c r="AL32" s="3"/>
      <c r="AM32" s="3"/>
    </row>
    <row r="33" spans="5:39" x14ac:dyDescent="0.25">
      <c r="E33">
        <f t="shared" ref="E33" si="43">E32</f>
        <v>7.8539816339744828</v>
      </c>
      <c r="F33">
        <f t="shared" ref="F33" si="44">F32+0.00001</f>
        <v>8.7269999999999889E-2</v>
      </c>
      <c r="G33">
        <f t="shared" ref="G33" si="45">E33/F33</f>
        <v>89.996351941955922</v>
      </c>
      <c r="AH33" s="2"/>
      <c r="AI33" s="1"/>
      <c r="AK33" s="3"/>
      <c r="AL33" s="3"/>
      <c r="AM33" s="3"/>
    </row>
    <row r="34" spans="5:39" x14ac:dyDescent="0.25">
      <c r="AH34" s="2"/>
      <c r="AI34" s="1"/>
      <c r="AK34" s="3"/>
      <c r="AL34" s="3"/>
      <c r="AM34" s="3"/>
    </row>
    <row r="35" spans="5:39" x14ac:dyDescent="0.25">
      <c r="AH35" s="2"/>
      <c r="AI35" s="1"/>
      <c r="AK35" s="3"/>
      <c r="AL35" s="3"/>
      <c r="AM35" s="3"/>
    </row>
    <row r="36" spans="5:39" x14ac:dyDescent="0.25">
      <c r="AH36" s="2"/>
      <c r="AI36" s="1"/>
      <c r="AK36" s="3"/>
      <c r="AL36" s="3"/>
      <c r="AM36" s="3"/>
    </row>
    <row r="37" spans="5:39" x14ac:dyDescent="0.25">
      <c r="AH37" s="2"/>
      <c r="AI37" s="1"/>
      <c r="AK37" s="3"/>
      <c r="AL37" s="3"/>
      <c r="AM37" s="3"/>
    </row>
    <row r="38" spans="5:39" x14ac:dyDescent="0.25">
      <c r="AH38" s="2"/>
      <c r="AI38" s="1"/>
      <c r="AK38" s="3"/>
      <c r="AL38" s="3"/>
      <c r="AM38" s="3"/>
    </row>
    <row r="39" spans="5:39" x14ac:dyDescent="0.25">
      <c r="AH39" s="2"/>
      <c r="AI39" s="1"/>
      <c r="AK39" s="3"/>
      <c r="AL39" s="3"/>
      <c r="AM39" s="3"/>
    </row>
    <row r="40" spans="5:39" x14ac:dyDescent="0.25">
      <c r="AH40" s="2"/>
      <c r="AI40" s="1"/>
      <c r="AK40" s="3"/>
      <c r="AL40" s="3"/>
      <c r="AM40" s="3"/>
    </row>
    <row r="41" spans="5:39" x14ac:dyDescent="0.25">
      <c r="AH41" s="2"/>
      <c r="AI41" s="1"/>
      <c r="AK41" s="3"/>
      <c r="AL41" s="3"/>
      <c r="AM41" s="3"/>
    </row>
    <row r="42" spans="5:39" x14ac:dyDescent="0.25">
      <c r="AH42" s="2"/>
      <c r="AI42" s="1"/>
      <c r="AK42" s="3"/>
      <c r="AL42" s="3"/>
      <c r="AM42" s="3"/>
    </row>
    <row r="43" spans="5:39" x14ac:dyDescent="0.25">
      <c r="AH43" s="2"/>
      <c r="AI43" s="1"/>
      <c r="AK43" s="3"/>
      <c r="AL43" s="3"/>
      <c r="AM43" s="3"/>
    </row>
    <row r="44" spans="5:39" x14ac:dyDescent="0.25">
      <c r="AH44" s="2"/>
      <c r="AI44" s="1"/>
      <c r="AK44" s="3"/>
      <c r="AL44" s="3"/>
      <c r="AM44" s="3"/>
    </row>
    <row r="45" spans="5:39" x14ac:dyDescent="0.25">
      <c r="AH45" s="2"/>
      <c r="AI45" s="1"/>
      <c r="AK45" s="3"/>
      <c r="AL45" s="3"/>
      <c r="AM45" s="3"/>
    </row>
    <row r="46" spans="5:39" x14ac:dyDescent="0.25">
      <c r="AH46" s="2"/>
      <c r="AI46" s="1"/>
      <c r="AK46" s="3"/>
      <c r="AL46" s="3"/>
      <c r="AM46" s="3"/>
    </row>
    <row r="47" spans="5:39" x14ac:dyDescent="0.25">
      <c r="AH47" s="2"/>
      <c r="AI47" s="1"/>
      <c r="AK47" s="3"/>
      <c r="AL47" s="3"/>
      <c r="AM47" s="3"/>
    </row>
    <row r="48" spans="5:39" x14ac:dyDescent="0.25">
      <c r="AH48" s="2"/>
      <c r="AI48" s="1"/>
      <c r="AK48" s="3"/>
      <c r="AL48" s="3"/>
      <c r="AM48" s="3"/>
    </row>
    <row r="49" spans="34:39" x14ac:dyDescent="0.25">
      <c r="AH49" s="2"/>
      <c r="AI49" s="1"/>
      <c r="AK49" s="3"/>
      <c r="AL49" s="3"/>
      <c r="AM49" s="3"/>
    </row>
    <row r="50" spans="34:39" x14ac:dyDescent="0.25">
      <c r="AH50" s="2"/>
      <c r="AI50" s="1"/>
      <c r="AK50" s="3"/>
      <c r="AL50" s="3"/>
      <c r="AM50" s="3"/>
    </row>
    <row r="51" spans="34:39" x14ac:dyDescent="0.25">
      <c r="AH51" s="2"/>
      <c r="AI51" s="1"/>
      <c r="AK51" s="3"/>
      <c r="AL51" s="3"/>
      <c r="AM51" s="3"/>
    </row>
    <row r="52" spans="34:39" x14ac:dyDescent="0.25">
      <c r="AH52" s="2"/>
      <c r="AI52" s="1"/>
      <c r="AK52" s="3"/>
      <c r="AL52" s="3"/>
      <c r="AM52" s="3"/>
    </row>
    <row r="53" spans="34:39" x14ac:dyDescent="0.25">
      <c r="AH53" s="2"/>
      <c r="AI53" s="1"/>
      <c r="AK53" s="3"/>
      <c r="AL53" s="3"/>
      <c r="AM53" s="3"/>
    </row>
    <row r="54" spans="34:39" x14ac:dyDescent="0.25">
      <c r="AH54" s="2"/>
      <c r="AI54" s="1"/>
      <c r="AK54" s="3"/>
      <c r="AL54" s="3"/>
      <c r="AM54" s="3"/>
    </row>
    <row r="55" spans="34:39" x14ac:dyDescent="0.25">
      <c r="AH55" s="2"/>
      <c r="AI55" s="1"/>
      <c r="AK55" s="3"/>
      <c r="AL55" s="3"/>
      <c r="AM55" s="3"/>
    </row>
    <row r="56" spans="34:39" x14ac:dyDescent="0.25">
      <c r="AH56" s="2"/>
      <c r="AI56" s="1"/>
      <c r="AK56" s="3"/>
      <c r="AL56" s="3"/>
      <c r="AM56" s="3"/>
    </row>
    <row r="57" spans="34:39" x14ac:dyDescent="0.25">
      <c r="AH57" s="2"/>
      <c r="AI57" s="1"/>
      <c r="AK57" s="3"/>
      <c r="AL57" s="3"/>
      <c r="AM57" s="3"/>
    </row>
    <row r="58" spans="34:39" x14ac:dyDescent="0.25">
      <c r="AH58" s="2"/>
      <c r="AI58" s="1"/>
      <c r="AK58" s="3"/>
      <c r="AL58" s="3"/>
      <c r="AM58" s="3"/>
    </row>
    <row r="59" spans="34:39" x14ac:dyDescent="0.25">
      <c r="AH59" s="2"/>
      <c r="AI59" s="1"/>
      <c r="AK59" s="3"/>
      <c r="AL59" s="3"/>
      <c r="AM59" s="3"/>
    </row>
    <row r="60" spans="34:39" x14ac:dyDescent="0.25">
      <c r="AH60" s="2"/>
      <c r="AI60" s="1"/>
      <c r="AK60" s="3"/>
      <c r="AL60" s="3"/>
      <c r="AM60" s="3"/>
    </row>
    <row r="61" spans="34:39" x14ac:dyDescent="0.25">
      <c r="AH61" s="2"/>
      <c r="AI61" s="1"/>
      <c r="AK61" s="3"/>
      <c r="AL61" s="3"/>
      <c r="AM61" s="3"/>
    </row>
    <row r="62" spans="34:39" x14ac:dyDescent="0.25">
      <c r="AH62" s="2"/>
      <c r="AI62" s="1"/>
      <c r="AK62" s="3"/>
      <c r="AL62" s="3"/>
      <c r="AM62" s="3"/>
    </row>
    <row r="63" spans="34:39" x14ac:dyDescent="0.25">
      <c r="AH63" s="2"/>
      <c r="AI63" s="1"/>
      <c r="AK63" s="3"/>
      <c r="AL63" s="3"/>
      <c r="AM63" s="3"/>
    </row>
    <row r="64" spans="34:39" x14ac:dyDescent="0.25">
      <c r="AH64" s="2"/>
      <c r="AI64" s="1"/>
      <c r="AK64" s="3"/>
      <c r="AL64" s="3"/>
      <c r="AM64" s="3"/>
    </row>
    <row r="65" spans="34:39" x14ac:dyDescent="0.25">
      <c r="AH65" s="2"/>
      <c r="AI65" s="1"/>
      <c r="AK65" s="3"/>
      <c r="AL65" s="3"/>
      <c r="AM65" s="3"/>
    </row>
    <row r="66" spans="34:39" x14ac:dyDescent="0.25">
      <c r="AH66" s="2"/>
      <c r="AI66" s="1"/>
      <c r="AK66" s="3"/>
      <c r="AL66" s="3"/>
      <c r="AM66" s="3"/>
    </row>
    <row r="67" spans="34:39" x14ac:dyDescent="0.25">
      <c r="AH67" s="2"/>
      <c r="AI67" s="1"/>
      <c r="AK67" s="3"/>
      <c r="AL67" s="3"/>
      <c r="AM67" s="3"/>
    </row>
    <row r="68" spans="34:39" x14ac:dyDescent="0.25">
      <c r="AH68" s="2"/>
      <c r="AI68" s="1"/>
      <c r="AK68" s="3"/>
      <c r="AL68" s="3"/>
      <c r="AM68" s="3"/>
    </row>
    <row r="69" spans="34:39" x14ac:dyDescent="0.25">
      <c r="AH69" s="2"/>
      <c r="AI69" s="1"/>
      <c r="AK69" s="3"/>
      <c r="AL69" s="3"/>
      <c r="AM69" s="3"/>
    </row>
    <row r="70" spans="34:39" x14ac:dyDescent="0.25">
      <c r="AH70" s="2"/>
      <c r="AI70" s="1"/>
      <c r="AK70" s="3"/>
      <c r="AL70" s="3"/>
      <c r="AM70" s="3"/>
    </row>
    <row r="71" spans="34:39" x14ac:dyDescent="0.25">
      <c r="AH71" s="2"/>
      <c r="AI71" s="1"/>
      <c r="AK71" s="3"/>
      <c r="AL71" s="3"/>
      <c r="AM71" s="3"/>
    </row>
    <row r="72" spans="34:39" x14ac:dyDescent="0.25">
      <c r="AH72" s="2"/>
      <c r="AI72" s="1"/>
      <c r="AK72" s="3"/>
      <c r="AL72" s="3"/>
      <c r="AM72" s="3"/>
    </row>
    <row r="73" spans="34:39" x14ac:dyDescent="0.25">
      <c r="AH73" s="2"/>
      <c r="AI73" s="1"/>
      <c r="AK73" s="3"/>
      <c r="AL73" s="3"/>
      <c r="AM73" s="3"/>
    </row>
    <row r="74" spans="34:39" x14ac:dyDescent="0.25">
      <c r="AH74" s="2"/>
      <c r="AI74" s="1"/>
      <c r="AK74" s="3"/>
      <c r="AL74" s="3"/>
      <c r="AM74" s="3"/>
    </row>
    <row r="75" spans="34:39" x14ac:dyDescent="0.25">
      <c r="AH75" s="2"/>
      <c r="AI75" s="1"/>
      <c r="AK75" s="3"/>
      <c r="AL75" s="3"/>
      <c r="AM75" s="3"/>
    </row>
    <row r="76" spans="34:39" x14ac:dyDescent="0.25">
      <c r="AH76" s="2"/>
      <c r="AI76" s="1"/>
      <c r="AK76" s="3"/>
      <c r="AL76" s="3"/>
      <c r="AM76" s="3"/>
    </row>
    <row r="77" spans="34:39" x14ac:dyDescent="0.25">
      <c r="AH77" s="2"/>
      <c r="AI77" s="1"/>
      <c r="AK77" s="3"/>
      <c r="AL77" s="3"/>
      <c r="AM77" s="3"/>
    </row>
    <row r="78" spans="34:39" x14ac:dyDescent="0.25">
      <c r="AH78" s="2"/>
      <c r="AI78" s="1"/>
      <c r="AK78" s="3"/>
      <c r="AL78" s="3"/>
      <c r="AM78" s="3"/>
    </row>
    <row r="79" spans="34:39" x14ac:dyDescent="0.25">
      <c r="AH79" s="2"/>
      <c r="AI79" s="1"/>
      <c r="AK79" s="3"/>
      <c r="AL79" s="3"/>
      <c r="AM79" s="3"/>
    </row>
    <row r="80" spans="34:39" x14ac:dyDescent="0.25">
      <c r="AH80" s="2"/>
      <c r="AI80" s="1"/>
      <c r="AK80" s="3"/>
      <c r="AL80" s="3"/>
      <c r="AM80" s="3"/>
    </row>
    <row r="81" spans="34:39" x14ac:dyDescent="0.25">
      <c r="AH81" s="2"/>
      <c r="AI81" s="1"/>
      <c r="AK81" s="3"/>
      <c r="AL81" s="3"/>
      <c r="AM81" s="3"/>
    </row>
    <row r="82" spans="34:39" x14ac:dyDescent="0.25">
      <c r="AH82" s="2"/>
      <c r="AI82" s="1"/>
      <c r="AK82" s="3"/>
      <c r="AL82" s="3"/>
      <c r="AM82" s="3"/>
    </row>
    <row r="83" spans="34:39" x14ac:dyDescent="0.25">
      <c r="AH83" s="2"/>
      <c r="AI83" s="1"/>
      <c r="AK83" s="3"/>
      <c r="AL83" s="3"/>
      <c r="AM83" s="3"/>
    </row>
    <row r="84" spans="34:39" x14ac:dyDescent="0.25">
      <c r="AH84" s="2"/>
      <c r="AI84" s="1"/>
      <c r="AK84" s="3"/>
      <c r="AL84" s="3"/>
      <c r="AM84" s="3"/>
    </row>
    <row r="85" spans="34:39" x14ac:dyDescent="0.25">
      <c r="AH85" s="2"/>
      <c r="AI85" s="1"/>
      <c r="AK85" s="3"/>
      <c r="AL85" s="3"/>
      <c r="AM85" s="3"/>
    </row>
    <row r="86" spans="34:39" x14ac:dyDescent="0.25">
      <c r="AH86" s="2"/>
      <c r="AI86" s="1"/>
      <c r="AK86" s="3"/>
      <c r="AL86" s="3"/>
      <c r="AM86" s="3"/>
    </row>
    <row r="87" spans="34:39" x14ac:dyDescent="0.25">
      <c r="AH87" s="2"/>
      <c r="AI87" s="1"/>
      <c r="AK87" s="3"/>
      <c r="AL87" s="3"/>
      <c r="AM87" s="3"/>
    </row>
    <row r="88" spans="34:39" x14ac:dyDescent="0.25">
      <c r="AH88" s="2"/>
      <c r="AI88" s="1"/>
      <c r="AK88" s="3"/>
      <c r="AL88" s="3"/>
      <c r="AM88" s="3"/>
    </row>
    <row r="89" spans="34:39" x14ac:dyDescent="0.25">
      <c r="AH89" s="2"/>
      <c r="AI89" s="1"/>
      <c r="AK89" s="3"/>
      <c r="AL89" s="3"/>
      <c r="AM89" s="3"/>
    </row>
    <row r="90" spans="34:39" x14ac:dyDescent="0.25">
      <c r="AH90" s="2"/>
      <c r="AI90" s="1"/>
      <c r="AK90" s="3"/>
      <c r="AL90" s="3"/>
      <c r="AM90" s="3"/>
    </row>
    <row r="91" spans="34:39" x14ac:dyDescent="0.25">
      <c r="AH91" s="2"/>
      <c r="AI91" s="1"/>
      <c r="AK91" s="3"/>
      <c r="AL91" s="3"/>
      <c r="AM91" s="3"/>
    </row>
    <row r="92" spans="34:39" x14ac:dyDescent="0.25">
      <c r="AH92" s="2"/>
      <c r="AI92" s="1"/>
      <c r="AK92" s="3"/>
      <c r="AL92" s="3"/>
      <c r="AM92" s="3"/>
    </row>
    <row r="93" spans="34:39" x14ac:dyDescent="0.25">
      <c r="AH93" s="2"/>
      <c r="AI93" s="1"/>
      <c r="AK93" s="3"/>
      <c r="AL93" s="3"/>
      <c r="AM93" s="3"/>
    </row>
    <row r="94" spans="34:39" x14ac:dyDescent="0.25">
      <c r="AH94" s="2"/>
      <c r="AI94" s="1"/>
      <c r="AK94" s="3"/>
      <c r="AL94" s="3"/>
      <c r="AM94" s="3"/>
    </row>
    <row r="95" spans="34:39" x14ac:dyDescent="0.25">
      <c r="AH95" s="2"/>
      <c r="AI95" s="1"/>
      <c r="AK95" s="3"/>
      <c r="AL95" s="3"/>
      <c r="AM95" s="3"/>
    </row>
    <row r="96" spans="34:39" x14ac:dyDescent="0.25">
      <c r="AH96" s="2"/>
      <c r="AI96" s="1"/>
      <c r="AK96" s="3"/>
      <c r="AL96" s="3"/>
      <c r="AM96" s="3"/>
    </row>
    <row r="97" spans="34:39" x14ac:dyDescent="0.25">
      <c r="AH97" s="2"/>
      <c r="AI97" s="1"/>
      <c r="AK97" s="3"/>
      <c r="AL97" s="3"/>
      <c r="AM97" s="3"/>
    </row>
    <row r="98" spans="34:39" x14ac:dyDescent="0.25">
      <c r="AH98" s="2"/>
      <c r="AI98" s="1"/>
      <c r="AK98" s="3"/>
      <c r="AL98" s="3"/>
      <c r="AM98" s="3"/>
    </row>
    <row r="99" spans="34:39" x14ac:dyDescent="0.25">
      <c r="AH99" s="2"/>
      <c r="AI99" s="1"/>
      <c r="AK99" s="3"/>
      <c r="AL99" s="3"/>
      <c r="AM99" s="3"/>
    </row>
    <row r="100" spans="34:39" x14ac:dyDescent="0.25">
      <c r="AH100" s="2"/>
      <c r="AI100" s="1"/>
      <c r="AK100" s="3"/>
      <c r="AL100" s="3"/>
      <c r="AM100" s="3"/>
    </row>
    <row r="101" spans="34:39" x14ac:dyDescent="0.25">
      <c r="AH101" s="2"/>
      <c r="AI101" s="1"/>
      <c r="AK101" s="3"/>
      <c r="AL101" s="3"/>
      <c r="AM101" s="3"/>
    </row>
    <row r="102" spans="34:39" x14ac:dyDescent="0.25">
      <c r="AH102" s="2"/>
      <c r="AI102" s="1"/>
      <c r="AK102" s="3"/>
      <c r="AL102" s="3"/>
      <c r="AM102" s="3"/>
    </row>
    <row r="103" spans="34:39" x14ac:dyDescent="0.25">
      <c r="AH103" s="2"/>
      <c r="AI103" s="1"/>
      <c r="AK103" s="3"/>
      <c r="AL103" s="3"/>
      <c r="AM103" s="3"/>
    </row>
    <row r="104" spans="34:39" x14ac:dyDescent="0.25">
      <c r="AH104" s="2"/>
      <c r="AI104" s="1"/>
      <c r="AK104" s="3"/>
      <c r="AL104" s="3"/>
      <c r="AM104" s="3"/>
    </row>
    <row r="105" spans="34:39" x14ac:dyDescent="0.25">
      <c r="AH105" s="2"/>
      <c r="AI105" s="1"/>
      <c r="AK105" s="3"/>
      <c r="AL105" s="3"/>
      <c r="AM105" s="3"/>
    </row>
    <row r="106" spans="34:39" x14ac:dyDescent="0.25">
      <c r="AH106" s="2"/>
      <c r="AI106" s="1"/>
      <c r="AK106" s="3"/>
      <c r="AL106" s="3"/>
      <c r="AM106" s="3"/>
    </row>
    <row r="107" spans="34:39" x14ac:dyDescent="0.25">
      <c r="AH107" s="2"/>
      <c r="AI107" s="1"/>
      <c r="AK107" s="3"/>
      <c r="AL107" s="3"/>
      <c r="AM107" s="3"/>
    </row>
    <row r="108" spans="34:39" x14ac:dyDescent="0.25">
      <c r="AH108" s="2"/>
      <c r="AI108" s="1"/>
      <c r="AK108" s="3"/>
      <c r="AL108" s="3"/>
      <c r="AM108" s="3"/>
    </row>
    <row r="109" spans="34:39" x14ac:dyDescent="0.25">
      <c r="AH109" s="2"/>
      <c r="AI109" s="1"/>
      <c r="AK109" s="3"/>
      <c r="AL109" s="3"/>
      <c r="AM109" s="3"/>
    </row>
    <row r="110" spans="34:39" x14ac:dyDescent="0.25">
      <c r="AH110" s="2"/>
      <c r="AI110" s="1"/>
      <c r="AK110" s="3"/>
      <c r="AL110" s="3"/>
      <c r="AM110" s="3"/>
    </row>
    <row r="111" spans="34:39" x14ac:dyDescent="0.25">
      <c r="AH111" s="2"/>
      <c r="AI111" s="1"/>
      <c r="AK111" s="3"/>
      <c r="AL111" s="3"/>
      <c r="AM111" s="3"/>
    </row>
    <row r="112" spans="34:39" x14ac:dyDescent="0.25">
      <c r="AH112" s="2"/>
      <c r="AI112" s="1"/>
      <c r="AK112" s="3"/>
      <c r="AL112" s="3"/>
      <c r="AM112" s="3"/>
    </row>
    <row r="113" spans="34:39" x14ac:dyDescent="0.25">
      <c r="AH113" s="2"/>
      <c r="AI113" s="1"/>
      <c r="AK113" s="3"/>
      <c r="AL113" s="3"/>
      <c r="AM113" s="3"/>
    </row>
    <row r="114" spans="34:39" x14ac:dyDescent="0.25">
      <c r="AH114" s="2"/>
      <c r="AI114" s="1"/>
      <c r="AK114" s="3"/>
      <c r="AL114" s="3"/>
      <c r="AM114" s="3"/>
    </row>
    <row r="115" spans="34:39" x14ac:dyDescent="0.25">
      <c r="AH115" s="2"/>
      <c r="AI115" s="1"/>
      <c r="AK115" s="3"/>
      <c r="AL115" s="3"/>
      <c r="AM115" s="3"/>
    </row>
    <row r="116" spans="34:39" x14ac:dyDescent="0.25">
      <c r="AH116" s="2"/>
      <c r="AI116" s="1"/>
      <c r="AK116" s="3"/>
      <c r="AL116" s="3"/>
      <c r="AM116" s="3"/>
    </row>
    <row r="117" spans="34:39" x14ac:dyDescent="0.25">
      <c r="AH117" s="2"/>
      <c r="AI117" s="1"/>
      <c r="AK117" s="3"/>
      <c r="AL117" s="3"/>
      <c r="AM117" s="3"/>
    </row>
    <row r="118" spans="34:39" x14ac:dyDescent="0.25">
      <c r="AH118" s="2"/>
      <c r="AI118" s="1"/>
      <c r="AK118" s="3"/>
      <c r="AL118" s="3"/>
      <c r="AM118" s="3"/>
    </row>
    <row r="119" spans="34:39" x14ac:dyDescent="0.25">
      <c r="AH119" s="2"/>
      <c r="AI119" s="1"/>
      <c r="AK119" s="3"/>
      <c r="AL119" s="3"/>
      <c r="AM119" s="3"/>
    </row>
    <row r="120" spans="34:39" x14ac:dyDescent="0.25">
      <c r="AH120" s="2"/>
      <c r="AI120" s="1"/>
      <c r="AK120" s="3"/>
      <c r="AL120" s="3"/>
      <c r="AM120" s="3"/>
    </row>
    <row r="121" spans="34:39" x14ac:dyDescent="0.25">
      <c r="AH121" s="2"/>
      <c r="AI121" s="1"/>
      <c r="AK121" s="3"/>
      <c r="AL121" s="3"/>
      <c r="AM121" s="3"/>
    </row>
    <row r="122" spans="34:39" x14ac:dyDescent="0.25">
      <c r="AH122" s="2"/>
      <c r="AI122" s="1"/>
      <c r="AK122" s="3"/>
      <c r="AL122" s="3"/>
      <c r="AM122" s="3"/>
    </row>
    <row r="123" spans="34:39" x14ac:dyDescent="0.25">
      <c r="AK123" s="3"/>
      <c r="AL123" s="3"/>
      <c r="AM123" s="3"/>
    </row>
    <row r="124" spans="34:39" x14ac:dyDescent="0.25">
      <c r="AK124" s="3"/>
      <c r="AL124" s="3"/>
      <c r="AM124" s="3"/>
    </row>
    <row r="125" spans="34:39" x14ac:dyDescent="0.25">
      <c r="AK125" s="3"/>
      <c r="AL125" s="3"/>
      <c r="AM125" s="3"/>
    </row>
    <row r="126" spans="34:39" x14ac:dyDescent="0.25">
      <c r="AK126" s="3"/>
      <c r="AL126" s="3"/>
      <c r="AM126" s="3"/>
    </row>
    <row r="127" spans="34:39" x14ac:dyDescent="0.25">
      <c r="AK127" s="3"/>
      <c r="AL127" s="3"/>
      <c r="AM127" s="3"/>
    </row>
    <row r="128" spans="34:39" x14ac:dyDescent="0.25">
      <c r="AK128" s="3"/>
      <c r="AL128" s="3"/>
      <c r="AM128" s="3"/>
    </row>
    <row r="129" spans="37:39" x14ac:dyDescent="0.25">
      <c r="AK129" s="3"/>
      <c r="AL129" s="3"/>
      <c r="AM129" s="3"/>
    </row>
    <row r="130" spans="37:39" x14ac:dyDescent="0.25">
      <c r="AK130" s="3"/>
      <c r="AL130" s="3"/>
      <c r="AM130" s="3"/>
    </row>
    <row r="131" spans="37:39" x14ac:dyDescent="0.25">
      <c r="AK131" s="3"/>
      <c r="AL131" s="3"/>
      <c r="AM131" s="3"/>
    </row>
    <row r="132" spans="37:39" x14ac:dyDescent="0.25">
      <c r="AK132" s="3"/>
      <c r="AL132" s="3"/>
      <c r="AM132" s="3"/>
    </row>
    <row r="133" spans="37:39" x14ac:dyDescent="0.25">
      <c r="AK133" s="3"/>
      <c r="AL133" s="3"/>
      <c r="AM133" s="3"/>
    </row>
    <row r="134" spans="37:39" x14ac:dyDescent="0.25">
      <c r="AK134" s="3"/>
      <c r="AL134" s="3"/>
      <c r="AM134" s="3"/>
    </row>
    <row r="135" spans="37:39" x14ac:dyDescent="0.25">
      <c r="AK135" s="3"/>
      <c r="AL135" s="3"/>
      <c r="AM135" s="3"/>
    </row>
    <row r="136" spans="37:39" x14ac:dyDescent="0.25">
      <c r="AK136" s="3"/>
      <c r="AL136" s="3"/>
      <c r="AM136" s="3"/>
    </row>
    <row r="137" spans="37:39" x14ac:dyDescent="0.25">
      <c r="AK137" s="3"/>
      <c r="AL137" s="3"/>
      <c r="AM137" s="3"/>
    </row>
    <row r="138" spans="37:39" x14ac:dyDescent="0.25">
      <c r="AK138" s="3"/>
      <c r="AL138" s="3"/>
      <c r="AM138" s="3"/>
    </row>
    <row r="139" spans="37:39" x14ac:dyDescent="0.25">
      <c r="AK139" s="3"/>
      <c r="AL139" s="3"/>
      <c r="AM139" s="3"/>
    </row>
    <row r="140" spans="37:39" x14ac:dyDescent="0.25">
      <c r="AK140" s="3"/>
      <c r="AL140" s="3"/>
      <c r="AM140" s="3"/>
    </row>
    <row r="141" spans="37:39" x14ac:dyDescent="0.25">
      <c r="AK141" s="3"/>
      <c r="AL141" s="3"/>
      <c r="AM141" s="3"/>
    </row>
    <row r="142" spans="37:39" x14ac:dyDescent="0.25">
      <c r="AK142" s="3"/>
      <c r="AL142" s="3"/>
      <c r="AM142" s="3"/>
    </row>
    <row r="143" spans="37:39" x14ac:dyDescent="0.25">
      <c r="AK143" s="3"/>
      <c r="AL143" s="3"/>
      <c r="AM143" s="3"/>
    </row>
    <row r="144" spans="37:39" x14ac:dyDescent="0.25">
      <c r="AK144" s="3"/>
      <c r="AL144" s="3"/>
      <c r="AM144" s="3"/>
    </row>
    <row r="145" spans="37:39" x14ac:dyDescent="0.25">
      <c r="AK145" s="3"/>
      <c r="AL145" s="3"/>
      <c r="AM145" s="3"/>
    </row>
    <row r="146" spans="37:39" x14ac:dyDescent="0.25">
      <c r="AK146" s="3"/>
      <c r="AL146" s="3"/>
      <c r="AM146" s="3"/>
    </row>
    <row r="147" spans="37:39" x14ac:dyDescent="0.25">
      <c r="AK147" s="3"/>
      <c r="AL147" s="3"/>
      <c r="AM147" s="3"/>
    </row>
    <row r="148" spans="37:39" x14ac:dyDescent="0.25">
      <c r="AK148" s="3"/>
      <c r="AL148" s="3"/>
      <c r="AM148" s="3"/>
    </row>
    <row r="149" spans="37:39" x14ac:dyDescent="0.25">
      <c r="AK149" s="3"/>
      <c r="AL149" s="3"/>
      <c r="AM149" s="3"/>
    </row>
    <row r="150" spans="37:39" x14ac:dyDescent="0.25">
      <c r="AK150" s="3"/>
      <c r="AL150" s="3"/>
      <c r="AM150" s="3"/>
    </row>
    <row r="151" spans="37:39" x14ac:dyDescent="0.25">
      <c r="AK151" s="3"/>
      <c r="AL151" s="3"/>
      <c r="AM151" s="3"/>
    </row>
    <row r="152" spans="37:39" x14ac:dyDescent="0.25">
      <c r="AK152" s="3"/>
      <c r="AL152" s="3"/>
      <c r="AM152" s="3"/>
    </row>
    <row r="153" spans="37:39" x14ac:dyDescent="0.25">
      <c r="AK153" s="3"/>
      <c r="AL153" s="3"/>
      <c r="AM153" s="3"/>
    </row>
    <row r="154" spans="37:39" x14ac:dyDescent="0.25">
      <c r="AK154" s="3"/>
      <c r="AL154" s="3"/>
      <c r="AM154" s="3"/>
    </row>
    <row r="155" spans="37:39" x14ac:dyDescent="0.25">
      <c r="AK155" s="3"/>
      <c r="AL155" s="3"/>
      <c r="AM155" s="3"/>
    </row>
    <row r="156" spans="37:39" x14ac:dyDescent="0.25">
      <c r="AK156" s="3"/>
      <c r="AL156" s="3"/>
      <c r="AM156" s="3"/>
    </row>
    <row r="157" spans="37:39" x14ac:dyDescent="0.25">
      <c r="AK157" s="3"/>
      <c r="AL157" s="3"/>
      <c r="AM157" s="3"/>
    </row>
    <row r="158" spans="37:39" x14ac:dyDescent="0.25">
      <c r="AK158" s="3"/>
      <c r="AL158" s="3"/>
      <c r="AM158" s="3"/>
    </row>
    <row r="159" spans="37:39" x14ac:dyDescent="0.25">
      <c r="AK159" s="3"/>
      <c r="AL159" s="3"/>
      <c r="AM159" s="3"/>
    </row>
    <row r="160" spans="37:39" x14ac:dyDescent="0.25">
      <c r="AK160" s="3"/>
      <c r="AL160" s="3"/>
      <c r="AM160" s="3"/>
    </row>
    <row r="161" spans="37:39" x14ac:dyDescent="0.25">
      <c r="AK161" s="3"/>
      <c r="AL161" s="3"/>
      <c r="AM161" s="3"/>
    </row>
    <row r="162" spans="37:39" x14ac:dyDescent="0.25">
      <c r="AK162" s="3"/>
      <c r="AL162" s="3"/>
      <c r="AM162" s="3"/>
    </row>
    <row r="163" spans="37:39" x14ac:dyDescent="0.25">
      <c r="AK163" s="3"/>
      <c r="AL163" s="3"/>
      <c r="AM163" s="3"/>
    </row>
    <row r="164" spans="37:39" x14ac:dyDescent="0.25">
      <c r="AK164" s="3"/>
      <c r="AL164" s="3"/>
      <c r="AM164" s="3"/>
    </row>
    <row r="165" spans="37:39" x14ac:dyDescent="0.25">
      <c r="AK165" s="3"/>
      <c r="AL165" s="3"/>
      <c r="AM165" s="3"/>
    </row>
    <row r="166" spans="37:39" x14ac:dyDescent="0.25">
      <c r="AK166" s="3"/>
      <c r="AL166" s="3"/>
      <c r="AM166" s="3"/>
    </row>
    <row r="167" spans="37:39" x14ac:dyDescent="0.25">
      <c r="AK167" s="3"/>
      <c r="AL167" s="3"/>
      <c r="AM167" s="3"/>
    </row>
    <row r="168" spans="37:39" x14ac:dyDescent="0.25">
      <c r="AK168" s="3"/>
      <c r="AL168" s="3"/>
      <c r="AM168" s="3"/>
    </row>
    <row r="169" spans="37:39" x14ac:dyDescent="0.25">
      <c r="AK169" s="3"/>
      <c r="AL169" s="3"/>
      <c r="AM169" s="3"/>
    </row>
    <row r="170" spans="37:39" x14ac:dyDescent="0.25">
      <c r="AK170" s="3"/>
      <c r="AL170" s="3"/>
      <c r="AM170" s="3"/>
    </row>
    <row r="171" spans="37:39" x14ac:dyDescent="0.25">
      <c r="AK171" s="3"/>
      <c r="AL171" s="3"/>
      <c r="AM171" s="3"/>
    </row>
    <row r="172" spans="37:39" x14ac:dyDescent="0.25">
      <c r="AK172" s="3"/>
      <c r="AL172" s="3"/>
      <c r="AM172" s="3"/>
    </row>
    <row r="173" spans="37:39" x14ac:dyDescent="0.25">
      <c r="AK173" s="3"/>
      <c r="AL173" s="3"/>
      <c r="AM173" s="3"/>
    </row>
    <row r="174" spans="37:39" x14ac:dyDescent="0.25">
      <c r="AK174" s="3"/>
      <c r="AL174" s="3"/>
      <c r="AM174" s="3"/>
    </row>
    <row r="175" spans="37:39" x14ac:dyDescent="0.25">
      <c r="AK175" s="3"/>
      <c r="AL175" s="3"/>
      <c r="AM175" s="3"/>
    </row>
    <row r="176" spans="37:39" x14ac:dyDescent="0.25">
      <c r="AK176" s="3"/>
      <c r="AL176" s="3"/>
      <c r="AM176" s="3"/>
    </row>
    <row r="177" spans="37:39" x14ac:dyDescent="0.25">
      <c r="AK177" s="3"/>
      <c r="AL177" s="3"/>
      <c r="AM177" s="3"/>
    </row>
    <row r="178" spans="37:39" x14ac:dyDescent="0.25">
      <c r="AK178" s="3"/>
      <c r="AL178" s="3"/>
      <c r="AM178" s="3"/>
    </row>
    <row r="179" spans="37:39" x14ac:dyDescent="0.25">
      <c r="AK179" s="3"/>
      <c r="AL179" s="3"/>
      <c r="AM179" s="3"/>
    </row>
    <row r="180" spans="37:39" x14ac:dyDescent="0.25">
      <c r="AK180" s="3"/>
      <c r="AL180" s="3"/>
      <c r="AM180" s="3"/>
    </row>
    <row r="181" spans="37:39" x14ac:dyDescent="0.25">
      <c r="AK181" s="3"/>
      <c r="AL181" s="3"/>
      <c r="AM181" s="3"/>
    </row>
    <row r="182" spans="37:39" x14ac:dyDescent="0.25">
      <c r="AK182" s="3"/>
      <c r="AL182" s="3"/>
      <c r="AM182" s="3"/>
    </row>
    <row r="183" spans="37:39" x14ac:dyDescent="0.25">
      <c r="AK183" s="3"/>
      <c r="AL183" s="3"/>
      <c r="AM183" s="3"/>
    </row>
    <row r="184" spans="37:39" x14ac:dyDescent="0.25">
      <c r="AK184" s="3"/>
      <c r="AL184" s="3"/>
      <c r="AM184" s="3"/>
    </row>
    <row r="185" spans="37:39" x14ac:dyDescent="0.25">
      <c r="AK185" s="3"/>
      <c r="AL185" s="3"/>
      <c r="AM185" s="3"/>
    </row>
    <row r="186" spans="37:39" x14ac:dyDescent="0.25">
      <c r="AK186" s="3"/>
      <c r="AL186" s="3"/>
      <c r="AM186" s="3"/>
    </row>
    <row r="187" spans="37:39" x14ac:dyDescent="0.25">
      <c r="AK187" s="3"/>
      <c r="AL187" s="3"/>
      <c r="AM187" s="3"/>
    </row>
    <row r="188" spans="37:39" x14ac:dyDescent="0.25">
      <c r="AK188" s="3"/>
      <c r="AL188" s="3"/>
      <c r="AM188" s="3"/>
    </row>
    <row r="189" spans="37:39" x14ac:dyDescent="0.25">
      <c r="AK189" s="3"/>
      <c r="AL189" s="3"/>
      <c r="AM189" s="3"/>
    </row>
    <row r="190" spans="37:39" x14ac:dyDescent="0.25">
      <c r="AK190" s="3"/>
      <c r="AL190" s="3"/>
      <c r="AM190" s="3"/>
    </row>
    <row r="191" spans="37:39" x14ac:dyDescent="0.25">
      <c r="AK191" s="3"/>
      <c r="AL191" s="3"/>
      <c r="AM191" s="3"/>
    </row>
    <row r="192" spans="37:39" x14ac:dyDescent="0.25">
      <c r="AK192" s="3"/>
      <c r="AL192" s="3"/>
      <c r="AM192" s="3"/>
    </row>
    <row r="193" spans="37:39" x14ac:dyDescent="0.25">
      <c r="AK193" s="3"/>
      <c r="AL193" s="3"/>
      <c r="AM193" s="3"/>
    </row>
    <row r="194" spans="37:39" x14ac:dyDescent="0.25">
      <c r="AK194" s="3"/>
      <c r="AL194" s="3"/>
      <c r="AM194" s="3"/>
    </row>
    <row r="195" spans="37:39" x14ac:dyDescent="0.25">
      <c r="AK195" s="3"/>
      <c r="AL195" s="3"/>
      <c r="AM195" s="3"/>
    </row>
    <row r="196" spans="37:39" x14ac:dyDescent="0.25">
      <c r="AK196" s="3"/>
      <c r="AL196" s="3"/>
      <c r="AM196" s="3"/>
    </row>
    <row r="197" spans="37:39" x14ac:dyDescent="0.25">
      <c r="AK197" s="3"/>
      <c r="AL197" s="3"/>
      <c r="AM197" s="3"/>
    </row>
    <row r="198" spans="37:39" x14ac:dyDescent="0.25">
      <c r="AK198" s="3"/>
      <c r="AL198" s="3"/>
      <c r="AM198" s="3"/>
    </row>
    <row r="199" spans="37:39" x14ac:dyDescent="0.25">
      <c r="AK199" s="3"/>
      <c r="AL199" s="3"/>
      <c r="AM199" s="3"/>
    </row>
    <row r="200" spans="37:39" x14ac:dyDescent="0.25">
      <c r="AK200" s="3"/>
      <c r="AL200" s="3"/>
      <c r="AM200" s="3"/>
    </row>
    <row r="201" spans="37:39" x14ac:dyDescent="0.25">
      <c r="AK201" s="3"/>
      <c r="AL201" s="3"/>
      <c r="AM201" s="3"/>
    </row>
    <row r="202" spans="37:39" x14ac:dyDescent="0.25">
      <c r="AK202" s="3"/>
      <c r="AL202" s="3"/>
      <c r="AM202" s="3"/>
    </row>
    <row r="203" spans="37:39" x14ac:dyDescent="0.25">
      <c r="AK203" s="3"/>
      <c r="AL203" s="3"/>
      <c r="AM203" s="3"/>
    </row>
    <row r="204" spans="37:39" x14ac:dyDescent="0.25">
      <c r="AK204" s="3"/>
      <c r="AL204" s="3"/>
      <c r="AM204" s="3"/>
    </row>
    <row r="205" spans="37:39" x14ac:dyDescent="0.25">
      <c r="AK205" s="3"/>
      <c r="AL205" s="3"/>
      <c r="AM205" s="3"/>
    </row>
    <row r="206" spans="37:39" x14ac:dyDescent="0.25">
      <c r="AK206" s="3"/>
      <c r="AL206" s="3"/>
      <c r="AM206" s="3"/>
    </row>
    <row r="207" spans="37:39" x14ac:dyDescent="0.25">
      <c r="AK207" s="3"/>
      <c r="AL207" s="3"/>
      <c r="AM207" s="3"/>
    </row>
    <row r="208" spans="37:39" x14ac:dyDescent="0.25">
      <c r="AK208" s="3"/>
      <c r="AL208" s="3"/>
      <c r="AM208" s="3"/>
    </row>
    <row r="209" spans="37:39" x14ac:dyDescent="0.25">
      <c r="AK209" s="3"/>
      <c r="AL209" s="3"/>
      <c r="AM209" s="3"/>
    </row>
    <row r="210" spans="37:39" x14ac:dyDescent="0.25">
      <c r="AK210" s="3"/>
      <c r="AL210" s="3"/>
      <c r="AM210" s="3"/>
    </row>
    <row r="211" spans="37:39" x14ac:dyDescent="0.25">
      <c r="AK211" s="3"/>
      <c r="AL211" s="3"/>
      <c r="AM211" s="3"/>
    </row>
    <row r="212" spans="37:39" x14ac:dyDescent="0.25">
      <c r="AK212" s="3"/>
      <c r="AL212" s="3"/>
      <c r="AM212" s="3"/>
    </row>
    <row r="213" spans="37:39" x14ac:dyDescent="0.25">
      <c r="AK213" s="3"/>
      <c r="AL213" s="3"/>
      <c r="AM213" s="3"/>
    </row>
    <row r="214" spans="37:39" x14ac:dyDescent="0.25">
      <c r="AK214" s="3"/>
      <c r="AL214" s="3"/>
      <c r="AM214" s="3"/>
    </row>
    <row r="215" spans="37:39" x14ac:dyDescent="0.25">
      <c r="AK215" s="3"/>
      <c r="AL215" s="3"/>
      <c r="AM215" s="3"/>
    </row>
    <row r="216" spans="37:39" x14ac:dyDescent="0.25">
      <c r="AK216" s="3"/>
      <c r="AL216" s="3"/>
      <c r="AM216" s="3"/>
    </row>
    <row r="217" spans="37:39" x14ac:dyDescent="0.25">
      <c r="AK217" s="3"/>
      <c r="AL217" s="3"/>
      <c r="AM217" s="3"/>
    </row>
    <row r="218" spans="37:39" x14ac:dyDescent="0.25">
      <c r="AK218" s="3"/>
      <c r="AL218" s="3"/>
      <c r="AM218" s="3"/>
    </row>
    <row r="219" spans="37:39" x14ac:dyDescent="0.25">
      <c r="AK219" s="3"/>
      <c r="AL219" s="3"/>
      <c r="AM219" s="3"/>
    </row>
    <row r="220" spans="37:39" x14ac:dyDescent="0.25">
      <c r="AK220" s="3"/>
      <c r="AL220" s="3"/>
      <c r="AM220" s="3"/>
    </row>
    <row r="221" spans="37:39" x14ac:dyDescent="0.25">
      <c r="AK221" s="3"/>
      <c r="AL221" s="3"/>
      <c r="AM221" s="3"/>
    </row>
    <row r="222" spans="37:39" x14ac:dyDescent="0.25">
      <c r="AK222" s="3"/>
      <c r="AL222" s="3"/>
      <c r="AM222" s="3"/>
    </row>
    <row r="223" spans="37:39" x14ac:dyDescent="0.25">
      <c r="AK223" s="3"/>
      <c r="AL223" s="3"/>
      <c r="AM223" s="3"/>
    </row>
    <row r="224" spans="37:39" x14ac:dyDescent="0.25">
      <c r="AK224" s="3"/>
      <c r="AL224" s="3"/>
      <c r="AM224" s="3"/>
    </row>
    <row r="225" spans="37:39" x14ac:dyDescent="0.25">
      <c r="AK225" s="3"/>
      <c r="AL225" s="3"/>
      <c r="AM225" s="3"/>
    </row>
    <row r="226" spans="37:39" x14ac:dyDescent="0.25">
      <c r="AK226" s="3"/>
      <c r="AL226" s="3"/>
      <c r="AM226" s="3"/>
    </row>
    <row r="227" spans="37:39" x14ac:dyDescent="0.25">
      <c r="AK227" s="3"/>
      <c r="AL227" s="3"/>
      <c r="AM227" s="3"/>
    </row>
    <row r="228" spans="37:39" x14ac:dyDescent="0.25">
      <c r="AK228" s="3"/>
      <c r="AL228" s="3"/>
      <c r="AM228" s="3"/>
    </row>
    <row r="229" spans="37:39" x14ac:dyDescent="0.25">
      <c r="AK229" s="3"/>
      <c r="AL229" s="3"/>
      <c r="AM229" s="3"/>
    </row>
    <row r="230" spans="37:39" x14ac:dyDescent="0.25">
      <c r="AK230" s="3"/>
      <c r="AL230" s="3"/>
      <c r="AM230" s="3"/>
    </row>
    <row r="231" spans="37:39" x14ac:dyDescent="0.25">
      <c r="AK231" s="3"/>
      <c r="AL231" s="3"/>
      <c r="AM231" s="3"/>
    </row>
    <row r="232" spans="37:39" x14ac:dyDescent="0.25">
      <c r="AK232" s="3"/>
      <c r="AL232" s="3"/>
      <c r="AM232" s="3"/>
    </row>
    <row r="233" spans="37:39" x14ac:dyDescent="0.25">
      <c r="AK233" s="3"/>
      <c r="AL233" s="3"/>
      <c r="AM233" s="3"/>
    </row>
    <row r="234" spans="37:39" x14ac:dyDescent="0.25">
      <c r="AK234" s="3"/>
      <c r="AL234" s="3"/>
      <c r="AM234" s="3"/>
    </row>
    <row r="235" spans="37:39" x14ac:dyDescent="0.25">
      <c r="AK235" s="3"/>
      <c r="AL235" s="3"/>
      <c r="AM235" s="3"/>
    </row>
    <row r="236" spans="37:39" x14ac:dyDescent="0.25">
      <c r="AK236" s="3"/>
      <c r="AL236" s="3"/>
      <c r="AM236" s="3"/>
    </row>
    <row r="237" spans="37:39" x14ac:dyDescent="0.25">
      <c r="AK237" s="3"/>
      <c r="AL237" s="3"/>
      <c r="AM237" s="3"/>
    </row>
    <row r="238" spans="37:39" x14ac:dyDescent="0.25">
      <c r="AK238" s="3"/>
      <c r="AL238" s="3"/>
      <c r="AM238" s="3"/>
    </row>
    <row r="239" spans="37:39" x14ac:dyDescent="0.25">
      <c r="AK239" s="3"/>
      <c r="AL239" s="3"/>
      <c r="AM239" s="3"/>
    </row>
    <row r="240" spans="37:39" x14ac:dyDescent="0.25">
      <c r="AK240" s="3"/>
      <c r="AL240" s="3"/>
      <c r="AM240" s="3"/>
    </row>
    <row r="241" spans="37:39" x14ac:dyDescent="0.25">
      <c r="AK241" s="3"/>
      <c r="AL241" s="3"/>
      <c r="AM241" s="3"/>
    </row>
    <row r="242" spans="37:39" x14ac:dyDescent="0.25">
      <c r="AK242" s="3"/>
      <c r="AL242" s="3"/>
      <c r="AM242" s="3"/>
    </row>
    <row r="243" spans="37:39" x14ac:dyDescent="0.25">
      <c r="AK243" s="3"/>
      <c r="AL243" s="3"/>
      <c r="AM243" s="3"/>
    </row>
    <row r="244" spans="37:39" x14ac:dyDescent="0.25">
      <c r="AK244" s="3"/>
      <c r="AL244" s="3"/>
      <c r="AM244" s="3"/>
    </row>
    <row r="245" spans="37:39" x14ac:dyDescent="0.25">
      <c r="AK245" s="3"/>
      <c r="AL245" s="3"/>
      <c r="AM245" s="3"/>
    </row>
    <row r="246" spans="37:39" x14ac:dyDescent="0.25">
      <c r="AK246" s="3"/>
      <c r="AL246" s="3"/>
      <c r="AM246" s="3"/>
    </row>
    <row r="247" spans="37:39" x14ac:dyDescent="0.25">
      <c r="AK247" s="3"/>
      <c r="AL247" s="3"/>
      <c r="AM247" s="3"/>
    </row>
    <row r="248" spans="37:39" x14ac:dyDescent="0.25">
      <c r="AK248" s="3"/>
      <c r="AL248" s="3"/>
      <c r="AM248" s="3"/>
    </row>
    <row r="249" spans="37:39" x14ac:dyDescent="0.25">
      <c r="AK249" s="3"/>
      <c r="AL249" s="3"/>
      <c r="AM249" s="3"/>
    </row>
    <row r="250" spans="37:39" x14ac:dyDescent="0.25">
      <c r="AK250" s="3"/>
      <c r="AL250" s="3"/>
      <c r="AM250" s="3"/>
    </row>
    <row r="251" spans="37:39" x14ac:dyDescent="0.25">
      <c r="AK251" s="3"/>
      <c r="AL251" s="3"/>
      <c r="AM251" s="3"/>
    </row>
    <row r="252" spans="37:39" x14ac:dyDescent="0.25">
      <c r="AK252" s="3"/>
      <c r="AL252" s="3"/>
      <c r="AM252" s="3"/>
    </row>
    <row r="253" spans="37:39" x14ac:dyDescent="0.25">
      <c r="AK253" s="3"/>
      <c r="AL253" s="3"/>
      <c r="AM253" s="3"/>
    </row>
    <row r="254" spans="37:39" x14ac:dyDescent="0.25">
      <c r="AK254" s="3"/>
      <c r="AL254" s="3"/>
      <c r="AM254" s="3"/>
    </row>
    <row r="255" spans="37:39" x14ac:dyDescent="0.25">
      <c r="AK255" s="3"/>
      <c r="AL255" s="3"/>
      <c r="AM255" s="3"/>
    </row>
    <row r="256" spans="37:39" x14ac:dyDescent="0.25">
      <c r="AK256" s="3"/>
      <c r="AL256" s="3"/>
      <c r="AM256" s="3"/>
    </row>
    <row r="257" spans="37:39" x14ac:dyDescent="0.25">
      <c r="AK257" s="3"/>
      <c r="AL257" s="3"/>
      <c r="AM257" s="3"/>
    </row>
    <row r="258" spans="37:39" x14ac:dyDescent="0.25">
      <c r="AK258" s="3"/>
      <c r="AL258" s="3"/>
      <c r="AM258" s="3"/>
    </row>
    <row r="259" spans="37:39" x14ac:dyDescent="0.25">
      <c r="AK259" s="3"/>
      <c r="AL259" s="3"/>
      <c r="AM259" s="3"/>
    </row>
    <row r="260" spans="37:39" x14ac:dyDescent="0.25">
      <c r="AK260" s="3"/>
      <c r="AL260" s="3"/>
      <c r="AM260" s="3"/>
    </row>
    <row r="261" spans="37:39" x14ac:dyDescent="0.25">
      <c r="AK261" s="3"/>
      <c r="AL261" s="3"/>
      <c r="AM261" s="3"/>
    </row>
    <row r="262" spans="37:39" x14ac:dyDescent="0.25">
      <c r="AK262" s="3"/>
      <c r="AL262" s="3"/>
      <c r="AM262" s="3"/>
    </row>
    <row r="263" spans="37:39" x14ac:dyDescent="0.25">
      <c r="AK263" s="3"/>
      <c r="AL263" s="3"/>
      <c r="AM263" s="3"/>
    </row>
    <row r="264" spans="37:39" x14ac:dyDescent="0.25">
      <c r="AK264" s="3"/>
      <c r="AL264" s="3"/>
      <c r="AM264" s="3"/>
    </row>
    <row r="265" spans="37:39" x14ac:dyDescent="0.25">
      <c r="AK265" s="3"/>
      <c r="AL265" s="3"/>
      <c r="AM265" s="3"/>
    </row>
    <row r="266" spans="37:39" x14ac:dyDescent="0.25">
      <c r="AK266" s="3"/>
      <c r="AL266" s="3"/>
      <c r="AM266" s="3"/>
    </row>
    <row r="267" spans="37:39" x14ac:dyDescent="0.25">
      <c r="AK267" s="3"/>
      <c r="AL267" s="3"/>
      <c r="AM267" s="3"/>
    </row>
    <row r="268" spans="37:39" x14ac:dyDescent="0.25">
      <c r="AK268" s="3"/>
      <c r="AL268" s="3"/>
      <c r="AM268" s="3"/>
    </row>
    <row r="269" spans="37:39" x14ac:dyDescent="0.25">
      <c r="AK269" s="3"/>
      <c r="AL269" s="3"/>
      <c r="AM269" s="3"/>
    </row>
    <row r="270" spans="37:39" x14ac:dyDescent="0.25">
      <c r="AK270" s="3"/>
      <c r="AL270" s="3"/>
      <c r="AM270" s="3"/>
    </row>
    <row r="271" spans="37:39" x14ac:dyDescent="0.25">
      <c r="AK271" s="3"/>
      <c r="AL271" s="3"/>
      <c r="AM271" s="3"/>
    </row>
    <row r="272" spans="37:39" x14ac:dyDescent="0.25">
      <c r="AK272" s="3"/>
      <c r="AL272" s="3"/>
      <c r="AM272" s="3"/>
    </row>
    <row r="273" spans="37:39" x14ac:dyDescent="0.25">
      <c r="AK273" s="3"/>
      <c r="AL273" s="3"/>
      <c r="AM273" s="3"/>
    </row>
    <row r="274" spans="37:39" x14ac:dyDescent="0.25">
      <c r="AK274" s="3"/>
      <c r="AL274" s="3"/>
      <c r="AM274" s="3"/>
    </row>
    <row r="275" spans="37:39" x14ac:dyDescent="0.25">
      <c r="AK275" s="3"/>
      <c r="AL275" s="3"/>
      <c r="AM275" s="3"/>
    </row>
    <row r="276" spans="37:39" x14ac:dyDescent="0.25">
      <c r="AK276" s="3"/>
      <c r="AL276" s="3"/>
      <c r="AM276" s="3"/>
    </row>
    <row r="277" spans="37:39" x14ac:dyDescent="0.25">
      <c r="AK277" s="3"/>
      <c r="AL277" s="3"/>
      <c r="AM277" s="3"/>
    </row>
    <row r="278" spans="37:39" x14ac:dyDescent="0.25">
      <c r="AK278" s="3"/>
      <c r="AL278" s="3"/>
      <c r="AM278" s="3"/>
    </row>
    <row r="279" spans="37:39" x14ac:dyDescent="0.25">
      <c r="AK279" s="3"/>
      <c r="AL279" s="3"/>
      <c r="AM279" s="3"/>
    </row>
    <row r="280" spans="37:39" x14ac:dyDescent="0.25">
      <c r="AK280" s="3"/>
      <c r="AL280" s="3"/>
      <c r="AM280" s="3"/>
    </row>
    <row r="281" spans="37:39" x14ac:dyDescent="0.25">
      <c r="AK281" s="3"/>
      <c r="AL281" s="3"/>
      <c r="AM281" s="3"/>
    </row>
    <row r="282" spans="37:39" x14ac:dyDescent="0.25">
      <c r="AK282" s="3"/>
      <c r="AL282" s="3"/>
      <c r="AM282" s="3"/>
    </row>
    <row r="283" spans="37:39" x14ac:dyDescent="0.25">
      <c r="AK283" s="3"/>
      <c r="AL283" s="3"/>
      <c r="AM283" s="3"/>
    </row>
    <row r="284" spans="37:39" x14ac:dyDescent="0.25">
      <c r="AK284" s="3"/>
      <c r="AL284" s="3"/>
      <c r="AM284" s="3"/>
    </row>
    <row r="285" spans="37:39" x14ac:dyDescent="0.25">
      <c r="AK285" s="3"/>
      <c r="AL285" s="3"/>
      <c r="AM285" s="3"/>
    </row>
    <row r="286" spans="37:39" x14ac:dyDescent="0.25">
      <c r="AK286" s="3"/>
      <c r="AL286" s="3"/>
      <c r="AM286" s="3"/>
    </row>
    <row r="287" spans="37:39" x14ac:dyDescent="0.25">
      <c r="AK287" s="3"/>
      <c r="AL287" s="3"/>
      <c r="AM287" s="3"/>
    </row>
    <row r="288" spans="37:39" x14ac:dyDescent="0.25">
      <c r="AK288" s="3"/>
      <c r="AL288" s="3"/>
      <c r="AM288" s="3"/>
    </row>
    <row r="289" spans="37:39" x14ac:dyDescent="0.25">
      <c r="AK289" s="3"/>
      <c r="AL289" s="3"/>
      <c r="AM289" s="3"/>
    </row>
    <row r="290" spans="37:39" x14ac:dyDescent="0.25">
      <c r="AK290" s="3"/>
      <c r="AL290" s="3"/>
      <c r="AM290" s="3"/>
    </row>
    <row r="291" spans="37:39" x14ac:dyDescent="0.25">
      <c r="AK291" s="3"/>
      <c r="AL291" s="3"/>
      <c r="AM291" s="3"/>
    </row>
    <row r="292" spans="37:39" x14ac:dyDescent="0.25">
      <c r="AK292" s="3"/>
      <c r="AL292" s="3"/>
      <c r="AM292" s="3"/>
    </row>
    <row r="293" spans="37:39" x14ac:dyDescent="0.25">
      <c r="AK293" s="3"/>
      <c r="AL293" s="3"/>
      <c r="AM293" s="3"/>
    </row>
    <row r="294" spans="37:39" x14ac:dyDescent="0.25">
      <c r="AK294" s="3"/>
      <c r="AL294" s="3"/>
      <c r="AM294" s="3"/>
    </row>
    <row r="295" spans="37:39" x14ac:dyDescent="0.25">
      <c r="AK295" s="3"/>
      <c r="AL295" s="3"/>
      <c r="AM295" s="3"/>
    </row>
    <row r="296" spans="37:39" x14ac:dyDescent="0.25">
      <c r="AK296" s="3"/>
      <c r="AL296" s="3"/>
      <c r="AM296" s="3"/>
    </row>
    <row r="297" spans="37:39" x14ac:dyDescent="0.25">
      <c r="AK297" s="3"/>
      <c r="AL297" s="3"/>
      <c r="AM297" s="3"/>
    </row>
    <row r="298" spans="37:39" x14ac:dyDescent="0.25">
      <c r="AK298" s="3"/>
      <c r="AL298" s="3"/>
      <c r="AM298" s="3"/>
    </row>
    <row r="299" spans="37:39" x14ac:dyDescent="0.25">
      <c r="AK299" s="3"/>
      <c r="AL299" s="3"/>
      <c r="AM299" s="3"/>
    </row>
    <row r="300" spans="37:39" x14ac:dyDescent="0.25">
      <c r="AK300" s="3"/>
      <c r="AL300" s="3"/>
      <c r="AM300" s="3"/>
    </row>
    <row r="301" spans="37:39" x14ac:dyDescent="0.25">
      <c r="AK301" s="3"/>
      <c r="AL301" s="3"/>
      <c r="AM301" s="3"/>
    </row>
    <row r="302" spans="37:39" x14ac:dyDescent="0.25">
      <c r="AK302" s="3"/>
      <c r="AL302" s="3"/>
      <c r="AM302" s="3"/>
    </row>
    <row r="303" spans="37:39" x14ac:dyDescent="0.25">
      <c r="AK303" s="3"/>
      <c r="AL303" s="3"/>
      <c r="AM303" s="3"/>
    </row>
    <row r="304" spans="37:39" x14ac:dyDescent="0.25">
      <c r="AK304" s="3"/>
      <c r="AL304" s="3"/>
      <c r="AM304" s="3"/>
    </row>
    <row r="305" spans="37:39" x14ac:dyDescent="0.25">
      <c r="AK305" s="3"/>
      <c r="AL305" s="3"/>
      <c r="AM305" s="3"/>
    </row>
    <row r="306" spans="37:39" x14ac:dyDescent="0.25">
      <c r="AK306" s="3"/>
      <c r="AL306" s="3"/>
      <c r="AM306" s="3"/>
    </row>
    <row r="307" spans="37:39" x14ac:dyDescent="0.25">
      <c r="AK307" s="3"/>
      <c r="AL307" s="3"/>
      <c r="AM307" s="3"/>
    </row>
    <row r="308" spans="37:39" x14ac:dyDescent="0.25">
      <c r="AK308" s="3"/>
      <c r="AL308" s="3"/>
      <c r="AM308" s="3"/>
    </row>
    <row r="309" spans="37:39" x14ac:dyDescent="0.25">
      <c r="AK309" s="3"/>
      <c r="AL309" s="3"/>
      <c r="AM309" s="3"/>
    </row>
    <row r="310" spans="37:39" x14ac:dyDescent="0.25">
      <c r="AK310" s="3"/>
      <c r="AL310" s="3"/>
      <c r="AM310" s="3"/>
    </row>
    <row r="311" spans="37:39" x14ac:dyDescent="0.25">
      <c r="AK311" s="3"/>
      <c r="AL311" s="3"/>
      <c r="AM311" s="3"/>
    </row>
    <row r="312" spans="37:39" x14ac:dyDescent="0.25">
      <c r="AK312" s="3"/>
      <c r="AL312" s="3"/>
      <c r="AM312" s="3"/>
    </row>
    <row r="313" spans="37:39" x14ac:dyDescent="0.25">
      <c r="AK313" s="3"/>
      <c r="AL313" s="3"/>
      <c r="AM313" s="3"/>
    </row>
    <row r="314" spans="37:39" x14ac:dyDescent="0.25">
      <c r="AK314" s="3"/>
      <c r="AL314" s="3"/>
      <c r="AM314" s="3"/>
    </row>
    <row r="315" spans="37:39" x14ac:dyDescent="0.25">
      <c r="AK315" s="3"/>
      <c r="AL315" s="3"/>
      <c r="AM315" s="3"/>
    </row>
    <row r="316" spans="37:39" x14ac:dyDescent="0.25">
      <c r="AK316" s="3"/>
      <c r="AL316" s="3"/>
      <c r="AM316" s="3"/>
    </row>
    <row r="317" spans="37:39" x14ac:dyDescent="0.25">
      <c r="AK317" s="3"/>
      <c r="AL317" s="3"/>
      <c r="AM317" s="3"/>
    </row>
    <row r="318" spans="37:39" x14ac:dyDescent="0.25">
      <c r="AK318" s="3"/>
      <c r="AL318" s="3"/>
      <c r="AM318" s="3"/>
    </row>
    <row r="319" spans="37:39" x14ac:dyDescent="0.25">
      <c r="AK319" s="3"/>
      <c r="AL319" s="3"/>
      <c r="AM319" s="3"/>
    </row>
    <row r="320" spans="37:39" x14ac:dyDescent="0.25">
      <c r="AK320" s="3"/>
      <c r="AL320" s="3"/>
      <c r="AM320" s="3"/>
    </row>
    <row r="321" spans="37:39" x14ac:dyDescent="0.25">
      <c r="AK321" s="3"/>
      <c r="AL321" s="3"/>
      <c r="AM321" s="3"/>
    </row>
    <row r="322" spans="37:39" x14ac:dyDescent="0.25">
      <c r="AK322" s="3"/>
      <c r="AL322" s="3"/>
      <c r="AM322" s="3"/>
    </row>
    <row r="323" spans="37:39" x14ac:dyDescent="0.25">
      <c r="AK323" s="3"/>
      <c r="AL323" s="3"/>
      <c r="AM323" s="3"/>
    </row>
    <row r="324" spans="37:39" x14ac:dyDescent="0.25">
      <c r="AK324" s="3"/>
      <c r="AL324" s="3"/>
      <c r="AM324" s="3"/>
    </row>
    <row r="325" spans="37:39" x14ac:dyDescent="0.25">
      <c r="AK325" s="3"/>
      <c r="AL325" s="3"/>
      <c r="AM325" s="3"/>
    </row>
    <row r="326" spans="37:39" x14ac:dyDescent="0.25">
      <c r="AK326" s="3"/>
      <c r="AL326" s="3"/>
      <c r="AM326" s="3"/>
    </row>
    <row r="327" spans="37:39" x14ac:dyDescent="0.25">
      <c r="AK327" s="3"/>
      <c r="AL327" s="3"/>
      <c r="AM327" s="3"/>
    </row>
    <row r="328" spans="37:39" x14ac:dyDescent="0.25">
      <c r="AK328" s="3"/>
      <c r="AL328" s="3"/>
      <c r="AM328" s="3"/>
    </row>
    <row r="329" spans="37:39" x14ac:dyDescent="0.25">
      <c r="AK329" s="3"/>
      <c r="AL329" s="3"/>
      <c r="AM329" s="3"/>
    </row>
    <row r="330" spans="37:39" x14ac:dyDescent="0.25">
      <c r="AK330" s="3"/>
      <c r="AL330" s="3"/>
      <c r="AM330" s="3"/>
    </row>
    <row r="331" spans="37:39" x14ac:dyDescent="0.25">
      <c r="AK331" s="3"/>
      <c r="AL331" s="3"/>
      <c r="AM331" s="3"/>
    </row>
    <row r="332" spans="37:39" x14ac:dyDescent="0.25">
      <c r="AK332" s="3"/>
      <c r="AL332" s="3"/>
      <c r="AM332" s="3"/>
    </row>
    <row r="333" spans="37:39" x14ac:dyDescent="0.25">
      <c r="AK333" s="3"/>
      <c r="AL333" s="3"/>
      <c r="AM333" s="3"/>
    </row>
    <row r="334" spans="37:39" x14ac:dyDescent="0.25">
      <c r="AK334" s="3"/>
      <c r="AL334" s="3"/>
      <c r="AM334" s="3"/>
    </row>
    <row r="335" spans="37:39" x14ac:dyDescent="0.25">
      <c r="AK335" s="3"/>
      <c r="AL335" s="3"/>
      <c r="AM335" s="3"/>
    </row>
    <row r="336" spans="37:39" x14ac:dyDescent="0.25">
      <c r="AK336" s="3"/>
      <c r="AL336" s="3"/>
      <c r="AM336" s="3"/>
    </row>
    <row r="337" spans="37:39" x14ac:dyDescent="0.25">
      <c r="AK337" s="3"/>
      <c r="AL337" s="3"/>
      <c r="AM337" s="3"/>
    </row>
    <row r="338" spans="37:39" x14ac:dyDescent="0.25">
      <c r="AK338" s="3"/>
      <c r="AL338" s="3"/>
      <c r="AM338" s="3"/>
    </row>
    <row r="339" spans="37:39" x14ac:dyDescent="0.25">
      <c r="AK339" s="3"/>
      <c r="AL339" s="3"/>
      <c r="AM339" s="3"/>
    </row>
    <row r="340" spans="37:39" x14ac:dyDescent="0.25">
      <c r="AK340" s="3"/>
      <c r="AL340" s="3"/>
      <c r="AM340" s="3"/>
    </row>
    <row r="341" spans="37:39" x14ac:dyDescent="0.25">
      <c r="AK341" s="3"/>
      <c r="AL341" s="3"/>
      <c r="AM341" s="3"/>
    </row>
    <row r="342" spans="37:39" x14ac:dyDescent="0.25">
      <c r="AK342" s="3"/>
      <c r="AL342" s="3"/>
      <c r="AM342" s="3"/>
    </row>
    <row r="343" spans="37:39" x14ac:dyDescent="0.25">
      <c r="AK343" s="3"/>
      <c r="AL343" s="3"/>
      <c r="AM343" s="3"/>
    </row>
    <row r="344" spans="37:39" x14ac:dyDescent="0.25">
      <c r="AK344" s="3"/>
      <c r="AL344" s="3"/>
      <c r="AM344" s="3"/>
    </row>
    <row r="345" spans="37:39" x14ac:dyDescent="0.25">
      <c r="AK345" s="3"/>
      <c r="AL345" s="3"/>
      <c r="AM345" s="3"/>
    </row>
    <row r="346" spans="37:39" x14ac:dyDescent="0.25">
      <c r="AK346" s="3"/>
      <c r="AL346" s="3"/>
      <c r="AM346" s="3"/>
    </row>
    <row r="347" spans="37:39" x14ac:dyDescent="0.25">
      <c r="AK347" s="3"/>
      <c r="AL347" s="3"/>
      <c r="AM347" s="3"/>
    </row>
    <row r="348" spans="37:39" x14ac:dyDescent="0.25">
      <c r="AK348" s="3"/>
      <c r="AL348" s="3"/>
      <c r="AM348" s="3"/>
    </row>
    <row r="349" spans="37:39" x14ac:dyDescent="0.25">
      <c r="AK349" s="3"/>
      <c r="AL349" s="3"/>
      <c r="AM349" s="3"/>
    </row>
    <row r="350" spans="37:39" x14ac:dyDescent="0.25">
      <c r="AK350" s="3"/>
      <c r="AL350" s="3"/>
      <c r="AM350" s="3"/>
    </row>
    <row r="351" spans="37:39" x14ac:dyDescent="0.25">
      <c r="AK351" s="3"/>
      <c r="AL351" s="3"/>
      <c r="AM351" s="3"/>
    </row>
    <row r="352" spans="37:39" x14ac:dyDescent="0.25">
      <c r="AK352" s="3"/>
      <c r="AL352" s="3"/>
      <c r="AM352" s="3"/>
    </row>
    <row r="353" spans="37:39" x14ac:dyDescent="0.25">
      <c r="AK353" s="3"/>
      <c r="AL353" s="3"/>
      <c r="AM353" s="3"/>
    </row>
    <row r="354" spans="37:39" x14ac:dyDescent="0.25">
      <c r="AK354" s="3"/>
      <c r="AL354" s="3"/>
      <c r="AM354" s="3"/>
    </row>
    <row r="355" spans="37:39" x14ac:dyDescent="0.25">
      <c r="AK355" s="3"/>
      <c r="AL355" s="3"/>
      <c r="AM355" s="3"/>
    </row>
    <row r="356" spans="37:39" x14ac:dyDescent="0.25">
      <c r="AK356" s="3"/>
      <c r="AL356" s="3"/>
      <c r="AM356" s="3"/>
    </row>
    <row r="357" spans="37:39" x14ac:dyDescent="0.25">
      <c r="AK357" s="3"/>
      <c r="AL357" s="3"/>
      <c r="AM357" s="3"/>
    </row>
    <row r="358" spans="37:39" x14ac:dyDescent="0.25">
      <c r="AK358" s="3"/>
      <c r="AL358" s="3"/>
      <c r="AM358" s="3"/>
    </row>
    <row r="359" spans="37:39" x14ac:dyDescent="0.25">
      <c r="AK359" s="3"/>
      <c r="AL359" s="3"/>
      <c r="AM359" s="3"/>
    </row>
    <row r="360" spans="37:39" x14ac:dyDescent="0.25">
      <c r="AK360" s="3"/>
      <c r="AL360" s="3"/>
      <c r="AM360" s="3"/>
    </row>
    <row r="361" spans="37:39" x14ac:dyDescent="0.25">
      <c r="AK361" s="3"/>
      <c r="AL361" s="3"/>
      <c r="AM361" s="3"/>
    </row>
    <row r="362" spans="37:39" x14ac:dyDescent="0.25">
      <c r="AK362" s="3"/>
      <c r="AL362" s="3"/>
      <c r="AM362" s="3"/>
    </row>
    <row r="363" spans="37:39" x14ac:dyDescent="0.25">
      <c r="AK363" s="3"/>
      <c r="AL363" s="3"/>
      <c r="AM363" s="3"/>
    </row>
    <row r="364" spans="37:39" x14ac:dyDescent="0.25">
      <c r="AK364" s="3"/>
      <c r="AL364" s="3"/>
      <c r="AM364" s="3"/>
    </row>
    <row r="365" spans="37:39" x14ac:dyDescent="0.25">
      <c r="AK365" s="3"/>
      <c r="AL365" s="3"/>
      <c r="AM365" s="3"/>
    </row>
    <row r="366" spans="37:39" x14ac:dyDescent="0.25">
      <c r="AK366" s="3"/>
      <c r="AL366" s="3"/>
      <c r="AM366" s="3"/>
    </row>
    <row r="367" spans="37:39" x14ac:dyDescent="0.25">
      <c r="AK367" s="3"/>
      <c r="AL367" s="3"/>
      <c r="AM367" s="3"/>
    </row>
    <row r="368" spans="37:39" x14ac:dyDescent="0.25">
      <c r="AK368" s="3"/>
      <c r="AL368" s="3"/>
      <c r="AM368" s="3"/>
    </row>
    <row r="369" spans="37:39" x14ac:dyDescent="0.25">
      <c r="AK369" s="3"/>
      <c r="AL369" s="3"/>
      <c r="AM369" s="3"/>
    </row>
    <row r="370" spans="37:39" x14ac:dyDescent="0.25">
      <c r="AK370" s="3"/>
      <c r="AL370" s="3"/>
      <c r="AM370" s="3"/>
    </row>
    <row r="371" spans="37:39" x14ac:dyDescent="0.25">
      <c r="AK371" s="3"/>
      <c r="AL371" s="3"/>
      <c r="AM371" s="3"/>
    </row>
    <row r="372" spans="37:39" x14ac:dyDescent="0.25">
      <c r="AK372" s="3"/>
      <c r="AL372" s="3"/>
      <c r="AM372" s="3"/>
    </row>
    <row r="373" spans="37:39" x14ac:dyDescent="0.25">
      <c r="AK373" s="3"/>
      <c r="AL373" s="3"/>
      <c r="AM373" s="3"/>
    </row>
    <row r="374" spans="37:39" x14ac:dyDescent="0.25">
      <c r="AK374" s="3"/>
      <c r="AL374" s="3"/>
      <c r="AM374" s="3"/>
    </row>
    <row r="375" spans="37:39" x14ac:dyDescent="0.25">
      <c r="AK375" s="3"/>
      <c r="AL375" s="3"/>
      <c r="AM375" s="3"/>
    </row>
    <row r="376" spans="37:39" x14ac:dyDescent="0.25">
      <c r="AK376" s="3"/>
      <c r="AL376" s="3"/>
      <c r="AM376" s="3"/>
    </row>
    <row r="377" spans="37:39" x14ac:dyDescent="0.25">
      <c r="AK377" s="3"/>
      <c r="AL377" s="3"/>
      <c r="AM377" s="3"/>
    </row>
    <row r="378" spans="37:39" x14ac:dyDescent="0.25">
      <c r="AK378" s="3"/>
      <c r="AL378" s="3"/>
      <c r="AM378" s="3"/>
    </row>
    <row r="379" spans="37:39" x14ac:dyDescent="0.25">
      <c r="AK379" s="3"/>
      <c r="AL379" s="3"/>
      <c r="AM379" s="3"/>
    </row>
    <row r="380" spans="37:39" x14ac:dyDescent="0.25">
      <c r="AK380" s="3"/>
      <c r="AL380" s="3"/>
      <c r="AM380" s="3"/>
    </row>
    <row r="381" spans="37:39" x14ac:dyDescent="0.25">
      <c r="AK381" s="3"/>
      <c r="AL381" s="3"/>
      <c r="AM381" s="3"/>
    </row>
    <row r="382" spans="37:39" x14ac:dyDescent="0.25">
      <c r="AK382" s="3"/>
      <c r="AL382" s="3"/>
      <c r="AM382" s="3"/>
    </row>
    <row r="383" spans="37:39" x14ac:dyDescent="0.25">
      <c r="AK383" s="3"/>
      <c r="AL383" s="3"/>
      <c r="AM383" s="3"/>
    </row>
    <row r="384" spans="37:39" x14ac:dyDescent="0.25">
      <c r="AK384" s="3"/>
      <c r="AL384" s="3"/>
      <c r="AM384" s="3"/>
    </row>
    <row r="385" spans="37:39" x14ac:dyDescent="0.25">
      <c r="AK385" s="3"/>
      <c r="AL385" s="3"/>
      <c r="AM385" s="3"/>
    </row>
    <row r="386" spans="37:39" x14ac:dyDescent="0.25">
      <c r="AK386" s="3"/>
      <c r="AL386" s="3"/>
      <c r="AM386" s="3"/>
    </row>
    <row r="387" spans="37:39" x14ac:dyDescent="0.25">
      <c r="AK387" s="3"/>
      <c r="AL387" s="3"/>
      <c r="AM387" s="3"/>
    </row>
    <row r="388" spans="37:39" x14ac:dyDescent="0.25">
      <c r="AK388" s="3"/>
      <c r="AL388" s="3"/>
      <c r="AM388" s="3"/>
    </row>
    <row r="389" spans="37:39" x14ac:dyDescent="0.25">
      <c r="AK389" s="3"/>
      <c r="AL389" s="3"/>
      <c r="AM389" s="3"/>
    </row>
    <row r="390" spans="37:39" x14ac:dyDescent="0.25">
      <c r="AK390" s="3"/>
      <c r="AL390" s="3"/>
      <c r="AM390" s="3"/>
    </row>
    <row r="391" spans="37:39" x14ac:dyDescent="0.25">
      <c r="AK391" s="3"/>
      <c r="AL391" s="3"/>
      <c r="AM391" s="3"/>
    </row>
    <row r="392" spans="37:39" x14ac:dyDescent="0.25">
      <c r="AK392" s="3"/>
      <c r="AL392" s="3"/>
      <c r="AM392" s="3"/>
    </row>
    <row r="393" spans="37:39" x14ac:dyDescent="0.25">
      <c r="AK393" s="3"/>
      <c r="AL393" s="3"/>
      <c r="AM393" s="3"/>
    </row>
    <row r="394" spans="37:39" x14ac:dyDescent="0.25">
      <c r="AK394" s="3"/>
      <c r="AL394" s="3"/>
      <c r="AM394" s="3"/>
    </row>
    <row r="395" spans="37:39" x14ac:dyDescent="0.25">
      <c r="AK395" s="3"/>
      <c r="AL395" s="3"/>
      <c r="AM395" s="3"/>
    </row>
    <row r="396" spans="37:39" x14ac:dyDescent="0.25">
      <c r="AK396" s="3"/>
      <c r="AL396" s="3"/>
      <c r="AM396" s="3"/>
    </row>
    <row r="397" spans="37:39" x14ac:dyDescent="0.25">
      <c r="AK397" s="3"/>
      <c r="AL397" s="3"/>
      <c r="AM397" s="3"/>
    </row>
    <row r="398" spans="37:39" x14ac:dyDescent="0.25">
      <c r="AK398" s="3"/>
      <c r="AL398" s="3"/>
      <c r="AM398" s="3"/>
    </row>
    <row r="399" spans="37:39" x14ac:dyDescent="0.25">
      <c r="AK399" s="3"/>
      <c r="AL399" s="3"/>
      <c r="AM399" s="3"/>
    </row>
    <row r="400" spans="37:39" x14ac:dyDescent="0.25">
      <c r="AK400" s="3"/>
      <c r="AL400" s="3"/>
      <c r="AM400" s="3"/>
    </row>
    <row r="401" spans="37:39" x14ac:dyDescent="0.25">
      <c r="AK401" s="3"/>
      <c r="AL401" s="3"/>
      <c r="AM401" s="3"/>
    </row>
    <row r="402" spans="37:39" x14ac:dyDescent="0.25">
      <c r="AK402" s="3"/>
      <c r="AL402" s="3"/>
      <c r="AM402" s="3"/>
    </row>
    <row r="403" spans="37:39" x14ac:dyDescent="0.25">
      <c r="AK403" s="3"/>
      <c r="AL403" s="3"/>
      <c r="AM403" s="3"/>
    </row>
    <row r="404" spans="37:39" x14ac:dyDescent="0.25">
      <c r="AK404" s="3"/>
      <c r="AL404" s="3"/>
      <c r="AM404" s="3"/>
    </row>
    <row r="405" spans="37:39" x14ac:dyDescent="0.25">
      <c r="AK405" s="3"/>
      <c r="AL405" s="3"/>
      <c r="AM405" s="3"/>
    </row>
    <row r="406" spans="37:39" x14ac:dyDescent="0.25">
      <c r="AK406" s="3"/>
      <c r="AL406" s="3"/>
      <c r="AM406" s="3"/>
    </row>
    <row r="407" spans="37:39" x14ac:dyDescent="0.25">
      <c r="AK407" s="3"/>
      <c r="AL407" s="3"/>
      <c r="AM407" s="3"/>
    </row>
    <row r="408" spans="37:39" x14ac:dyDescent="0.25">
      <c r="AK408" s="3"/>
      <c r="AL408" s="3"/>
      <c r="AM408" s="3"/>
    </row>
    <row r="409" spans="37:39" x14ac:dyDescent="0.25">
      <c r="AK409" s="3"/>
      <c r="AL409" s="3"/>
      <c r="AM409" s="3"/>
    </row>
    <row r="410" spans="37:39" x14ac:dyDescent="0.25">
      <c r="AK410" s="3"/>
      <c r="AL410" s="3"/>
      <c r="AM410" s="3"/>
    </row>
    <row r="411" spans="37:39" x14ac:dyDescent="0.25">
      <c r="AK411" s="3"/>
      <c r="AL411" s="3"/>
      <c r="AM411" s="3"/>
    </row>
    <row r="412" spans="37:39" x14ac:dyDescent="0.25">
      <c r="AK412" s="3"/>
      <c r="AL412" s="3"/>
      <c r="AM412" s="3"/>
    </row>
    <row r="413" spans="37:39" x14ac:dyDescent="0.25">
      <c r="AK413" s="3"/>
      <c r="AL413" s="3"/>
      <c r="AM413" s="3"/>
    </row>
    <row r="414" spans="37:39" x14ac:dyDescent="0.25">
      <c r="AK414" s="3"/>
      <c r="AL414" s="3"/>
      <c r="AM414" s="3"/>
    </row>
    <row r="415" spans="37:39" x14ac:dyDescent="0.25">
      <c r="AK415" s="3"/>
      <c r="AL415" s="3"/>
      <c r="AM415" s="3"/>
    </row>
    <row r="416" spans="37:39" x14ac:dyDescent="0.25">
      <c r="AK416" s="3"/>
      <c r="AL416" s="3"/>
      <c r="AM416" s="3"/>
    </row>
    <row r="417" spans="37:39" x14ac:dyDescent="0.25">
      <c r="AK417" s="3"/>
      <c r="AL417" s="3"/>
      <c r="AM417" s="3"/>
    </row>
    <row r="418" spans="37:39" x14ac:dyDescent="0.25">
      <c r="AK418" s="3"/>
      <c r="AL418" s="3"/>
      <c r="AM418" s="3"/>
    </row>
    <row r="419" spans="37:39" x14ac:dyDescent="0.25">
      <c r="AK419" s="3"/>
      <c r="AL419" s="3"/>
      <c r="AM419" s="3"/>
    </row>
    <row r="420" spans="37:39" x14ac:dyDescent="0.25">
      <c r="AK420" s="3"/>
      <c r="AL420" s="3"/>
      <c r="AM420" s="3"/>
    </row>
    <row r="421" spans="37:39" x14ac:dyDescent="0.25">
      <c r="AK421" s="3"/>
      <c r="AL421" s="3"/>
      <c r="AM421" s="3"/>
    </row>
    <row r="422" spans="37:39" x14ac:dyDescent="0.25">
      <c r="AK422" s="3"/>
      <c r="AL422" s="3"/>
      <c r="AM422" s="3"/>
    </row>
    <row r="423" spans="37:39" x14ac:dyDescent="0.25">
      <c r="AK423" s="3"/>
      <c r="AL423" s="3"/>
      <c r="AM423" s="3"/>
    </row>
    <row r="424" spans="37:39" x14ac:dyDescent="0.25">
      <c r="AK424" s="3"/>
      <c r="AL424" s="3"/>
      <c r="AM424" s="3"/>
    </row>
    <row r="425" spans="37:39" x14ac:dyDescent="0.25">
      <c r="AK425" s="3"/>
      <c r="AL425" s="3"/>
      <c r="AM425" s="3"/>
    </row>
    <row r="426" spans="37:39" x14ac:dyDescent="0.25">
      <c r="AK426" s="3"/>
      <c r="AL426" s="3"/>
      <c r="AM426" s="3"/>
    </row>
    <row r="427" spans="37:39" x14ac:dyDescent="0.25">
      <c r="AK427" s="3"/>
      <c r="AL427" s="3"/>
      <c r="AM427" s="3"/>
    </row>
    <row r="428" spans="37:39" x14ac:dyDescent="0.25">
      <c r="AK428" s="3"/>
      <c r="AL428" s="3"/>
      <c r="AM428" s="3"/>
    </row>
    <row r="429" spans="37:39" x14ac:dyDescent="0.25">
      <c r="AK429" s="3"/>
      <c r="AL429" s="3"/>
      <c r="AM429" s="3"/>
    </row>
    <row r="430" spans="37:39" x14ac:dyDescent="0.25">
      <c r="AK430" s="3"/>
      <c r="AL430" s="3"/>
      <c r="AM430" s="3"/>
    </row>
    <row r="431" spans="37:39" x14ac:dyDescent="0.25">
      <c r="AK431" s="3"/>
      <c r="AL431" s="3"/>
      <c r="AM431" s="3"/>
    </row>
    <row r="432" spans="37:39" x14ac:dyDescent="0.25">
      <c r="AK432" s="3"/>
      <c r="AL432" s="3"/>
      <c r="AM432" s="3"/>
    </row>
    <row r="433" spans="37:39" x14ac:dyDescent="0.25">
      <c r="AK433" s="3"/>
      <c r="AL433" s="3"/>
      <c r="AM433" s="3"/>
    </row>
    <row r="434" spans="37:39" x14ac:dyDescent="0.25">
      <c r="AK434" s="3"/>
      <c r="AL434" s="3"/>
      <c r="AM434" s="3"/>
    </row>
    <row r="435" spans="37:39" x14ac:dyDescent="0.25">
      <c r="AK435" s="3"/>
      <c r="AL435" s="3"/>
      <c r="AM435" s="3"/>
    </row>
    <row r="436" spans="37:39" x14ac:dyDescent="0.25">
      <c r="AK436" s="3"/>
      <c r="AL436" s="3"/>
      <c r="AM436" s="3"/>
    </row>
    <row r="437" spans="37:39" x14ac:dyDescent="0.25">
      <c r="AK437" s="3"/>
      <c r="AL437" s="3"/>
      <c r="AM437" s="3"/>
    </row>
    <row r="438" spans="37:39" x14ac:dyDescent="0.25">
      <c r="AK438" s="3"/>
      <c r="AL438" s="3"/>
      <c r="AM438" s="3"/>
    </row>
    <row r="439" spans="37:39" x14ac:dyDescent="0.25">
      <c r="AK439" s="3"/>
      <c r="AL439" s="3"/>
      <c r="AM439" s="3"/>
    </row>
    <row r="440" spans="37:39" x14ac:dyDescent="0.25">
      <c r="AK440" s="3"/>
      <c r="AL440" s="3"/>
      <c r="AM440" s="3"/>
    </row>
    <row r="441" spans="37:39" x14ac:dyDescent="0.25">
      <c r="AK441" s="3"/>
      <c r="AL441" s="3"/>
      <c r="AM441" s="3"/>
    </row>
    <row r="442" spans="37:39" x14ac:dyDescent="0.25">
      <c r="AK442" s="3"/>
      <c r="AL442" s="3"/>
      <c r="AM442" s="3"/>
    </row>
    <row r="443" spans="37:39" x14ac:dyDescent="0.25">
      <c r="AK443" s="3"/>
      <c r="AL443" s="3"/>
      <c r="AM443" s="3"/>
    </row>
    <row r="444" spans="37:39" x14ac:dyDescent="0.25">
      <c r="AK444" s="3"/>
      <c r="AL444" s="3"/>
      <c r="AM444" s="3"/>
    </row>
    <row r="445" spans="37:39" x14ac:dyDescent="0.25">
      <c r="AK445" s="3"/>
      <c r="AL445" s="3"/>
      <c r="AM445" s="3"/>
    </row>
    <row r="446" spans="37:39" x14ac:dyDescent="0.25">
      <c r="AK446" s="3"/>
      <c r="AL446" s="3"/>
      <c r="AM446" s="3"/>
    </row>
    <row r="447" spans="37:39" x14ac:dyDescent="0.25">
      <c r="AK447" s="3"/>
      <c r="AL447" s="3"/>
      <c r="AM447" s="3"/>
    </row>
    <row r="448" spans="37:39" x14ac:dyDescent="0.25">
      <c r="AK448" s="3"/>
      <c r="AL448" s="3"/>
      <c r="AM448" s="3"/>
    </row>
    <row r="449" spans="37:39" x14ac:dyDescent="0.25">
      <c r="AK449" s="3"/>
      <c r="AL449" s="3"/>
      <c r="AM449" s="3"/>
    </row>
    <row r="450" spans="37:39" x14ac:dyDescent="0.25">
      <c r="AK450" s="3"/>
      <c r="AL450" s="3"/>
      <c r="AM450" s="3"/>
    </row>
    <row r="451" spans="37:39" x14ac:dyDescent="0.25">
      <c r="AK451" s="3"/>
      <c r="AL451" s="3"/>
      <c r="AM451" s="3"/>
    </row>
    <row r="452" spans="37:39" x14ac:dyDescent="0.25">
      <c r="AK452" s="3"/>
      <c r="AL452" s="3"/>
      <c r="AM452" s="3"/>
    </row>
    <row r="453" spans="37:39" x14ac:dyDescent="0.25">
      <c r="AK453" s="3"/>
      <c r="AL453" s="3"/>
      <c r="AM453" s="3"/>
    </row>
    <row r="454" spans="37:39" x14ac:dyDescent="0.25">
      <c r="AK454" s="3"/>
      <c r="AL454" s="3"/>
      <c r="AM454" s="3"/>
    </row>
    <row r="455" spans="37:39" x14ac:dyDescent="0.25">
      <c r="AK455" s="3"/>
      <c r="AL455" s="3"/>
      <c r="AM455" s="3"/>
    </row>
    <row r="456" spans="37:39" x14ac:dyDescent="0.25">
      <c r="AK456" s="3"/>
      <c r="AL456" s="3"/>
      <c r="AM456" s="3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8"/>
  <sheetViews>
    <sheetView workbookViewId="0">
      <selection activeCell="M11" sqref="M11:O37"/>
    </sheetView>
  </sheetViews>
  <sheetFormatPr baseColWidth="10" defaultRowHeight="15" x14ac:dyDescent="0.25"/>
  <sheetData>
    <row r="2" spans="1:16" x14ac:dyDescent="0.25">
      <c r="A2">
        <f>Feuil1!A2</f>
        <v>7.8539816339744828</v>
      </c>
      <c r="B2">
        <f>Feuil1!B2</f>
        <v>0.08</v>
      </c>
      <c r="C2">
        <f>Feuil1!C2</f>
        <v>98.174770424681029</v>
      </c>
      <c r="E2">
        <f>Feuil1!E2</f>
        <v>2</v>
      </c>
      <c r="F2">
        <f>Feuil1!F2</f>
        <v>5</v>
      </c>
      <c r="G2">
        <f>Feuil1!G2</f>
        <v>3.1415926535897931</v>
      </c>
      <c r="H2">
        <f>Feuil1!H2</f>
        <v>31.415926535897931</v>
      </c>
      <c r="I2">
        <f>Feuil1!I2</f>
        <v>4</v>
      </c>
      <c r="J2">
        <f>Feuil1!J2</f>
        <v>7.8539816339744828</v>
      </c>
      <c r="L2">
        <f>Feuil1!L2</f>
        <v>398</v>
      </c>
      <c r="M2">
        <f>Feuil1!M2</f>
        <v>0.08</v>
      </c>
      <c r="N2">
        <f>Feuil1!N2</f>
        <v>31.84</v>
      </c>
    </row>
    <row r="3" spans="1:16" x14ac:dyDescent="0.25">
      <c r="A3">
        <f>Feuil1!A3</f>
        <v>7.8539816339744828</v>
      </c>
      <c r="B3">
        <f>Feuil1!B3</f>
        <v>0.09</v>
      </c>
      <c r="C3">
        <f>Feuil1!C3</f>
        <v>87.266462599716476</v>
      </c>
      <c r="H3">
        <f>Feuil1!H3</f>
        <v>31.415926535897931</v>
      </c>
      <c r="I3">
        <f>Feuil1!I3</f>
        <v>0</v>
      </c>
      <c r="J3">
        <f>Feuil1!J3</f>
        <v>7.8539816339744801</v>
      </c>
      <c r="N3">
        <f>Feuil1!N3</f>
        <v>31.415926535897931</v>
      </c>
    </row>
    <row r="4" spans="1:16" x14ac:dyDescent="0.25">
      <c r="N4">
        <f>Feuil1!N4</f>
        <v>0.4240734641020687</v>
      </c>
      <c r="O4">
        <f>Feuil1!O4</f>
        <v>0.47140452079103173</v>
      </c>
      <c r="P4">
        <f>Feuil1!P4</f>
        <v>4.7331056688963036E-2</v>
      </c>
    </row>
    <row r="5" spans="1:16" x14ac:dyDescent="0.25">
      <c r="H5">
        <f>J2</f>
        <v>7.8539816339744828</v>
      </c>
      <c r="I5">
        <v>3</v>
      </c>
      <c r="J5">
        <f>H5/I5</f>
        <v>2.6179938779914944</v>
      </c>
    </row>
    <row r="7" spans="1:16" x14ac:dyDescent="0.25">
      <c r="A7">
        <f>J5</f>
        <v>2.6179938779914944</v>
      </c>
      <c r="B7">
        <v>0.08</v>
      </c>
      <c r="C7">
        <f>A7/B7</f>
        <v>32.724923474893679</v>
      </c>
    </row>
    <row r="8" spans="1:16" x14ac:dyDescent="0.25">
      <c r="A8">
        <f>A7</f>
        <v>2.6179938779914944</v>
      </c>
      <c r="B8">
        <v>0.09</v>
      </c>
      <c r="C8">
        <f>A8/B8</f>
        <v>29.08882086657216</v>
      </c>
    </row>
    <row r="11" spans="1:16" x14ac:dyDescent="0.25">
      <c r="A11">
        <f>A7</f>
        <v>2.6179938779914944</v>
      </c>
      <c r="B11">
        <v>0.08</v>
      </c>
      <c r="C11">
        <f>A11/B11</f>
        <v>32.724923474893679</v>
      </c>
      <c r="E11">
        <f>A11</f>
        <v>2.6179938779914944</v>
      </c>
      <c r="F11">
        <v>8.6999999999999994E-2</v>
      </c>
      <c r="G11">
        <f>E11/F11</f>
        <v>30.09188365507465</v>
      </c>
      <c r="I11">
        <f>E11</f>
        <v>2.6179938779914944</v>
      </c>
      <c r="J11">
        <v>8.7260000000000004E-2</v>
      </c>
      <c r="K11">
        <f>I11/J11</f>
        <v>30.002221842671261</v>
      </c>
      <c r="M11">
        <f t="shared" ref="M11:M19" si="0">I11</f>
        <v>2.6179938779914944</v>
      </c>
      <c r="N11">
        <f>J18</f>
        <v>8.7267000000000011E-2</v>
      </c>
      <c r="O11">
        <f>M11/N11</f>
        <v>29.999815256528745</v>
      </c>
    </row>
    <row r="12" spans="1:16" x14ac:dyDescent="0.25">
      <c r="A12">
        <f>A8</f>
        <v>2.6179938779914944</v>
      </c>
      <c r="B12">
        <f>B11+0.001</f>
        <v>8.1000000000000003E-2</v>
      </c>
      <c r="C12">
        <f>A12/B12</f>
        <v>32.320912073969069</v>
      </c>
      <c r="E12">
        <f>E11</f>
        <v>2.6179938779914944</v>
      </c>
      <c r="F12">
        <f>F11+0.00001</f>
        <v>8.700999999999999E-2</v>
      </c>
      <c r="G12">
        <f>E12/F12</f>
        <v>30.088425215394722</v>
      </c>
      <c r="I12">
        <f t="shared" ref="I12:I19" si="1">E12</f>
        <v>2.6179938779914944</v>
      </c>
      <c r="J12">
        <f>J11+0.000001</f>
        <v>8.7261000000000005E-2</v>
      </c>
      <c r="K12">
        <f t="shared" ref="K12:K19" si="2">I12/J12</f>
        <v>30.001878021011613</v>
      </c>
      <c r="M12">
        <f t="shared" si="0"/>
        <v>2.6179938779914944</v>
      </c>
      <c r="N12">
        <f>N11-0.0000001</f>
        <v>8.7266900000000008E-2</v>
      </c>
      <c r="O12">
        <f>M12/N12</f>
        <v>29.999849633612449</v>
      </c>
    </row>
    <row r="13" spans="1:16" x14ac:dyDescent="0.25">
      <c r="A13">
        <f t="shared" ref="A13:A22" si="3">A12</f>
        <v>2.6179938779914944</v>
      </c>
      <c r="B13">
        <f t="shared" ref="B13:B22" si="4">B12+0.001</f>
        <v>8.2000000000000003E-2</v>
      </c>
      <c r="C13">
        <f t="shared" ref="C13:C22" si="5">A13/B13</f>
        <v>31.92675460965237</v>
      </c>
      <c r="E13">
        <f t="shared" ref="E13:E38" si="6">E12</f>
        <v>2.6179938779914944</v>
      </c>
      <c r="F13">
        <f t="shared" ref="F13:F38" si="7">F12+0.00001</f>
        <v>8.7019999999999986E-2</v>
      </c>
      <c r="G13">
        <f t="shared" ref="G13:G38" si="8">E13/F13</f>
        <v>30.084967570575671</v>
      </c>
      <c r="I13">
        <f t="shared" si="1"/>
        <v>2.6179938779914944</v>
      </c>
      <c r="J13">
        <f t="shared" ref="J13:J19" si="9">J12+0.000001</f>
        <v>8.7262000000000006E-2</v>
      </c>
      <c r="K13">
        <f t="shared" si="2"/>
        <v>30.001534207232176</v>
      </c>
      <c r="M13">
        <f t="shared" si="0"/>
        <v>2.6179938779914944</v>
      </c>
      <c r="N13">
        <f t="shared" ref="N13:N37" si="10">N12-0.0000001</f>
        <v>8.7266800000000005E-2</v>
      </c>
      <c r="O13">
        <f t="shared" ref="O13:O37" si="11">M13/N13</f>
        <v>29.999884010774938</v>
      </c>
    </row>
    <row r="14" spans="1:16" x14ac:dyDescent="0.25">
      <c r="A14">
        <f t="shared" si="3"/>
        <v>2.6179938779914944</v>
      </c>
      <c r="B14">
        <f t="shared" si="4"/>
        <v>8.3000000000000004E-2</v>
      </c>
      <c r="C14">
        <f t="shared" si="5"/>
        <v>31.54209491556017</v>
      </c>
      <c r="E14">
        <f t="shared" si="6"/>
        <v>2.6179938779914944</v>
      </c>
      <c r="F14">
        <f t="shared" si="7"/>
        <v>8.7029999999999982E-2</v>
      </c>
      <c r="G14">
        <f t="shared" si="8"/>
        <v>30.081510720343502</v>
      </c>
      <c r="I14">
        <f t="shared" si="1"/>
        <v>2.6179938779914944</v>
      </c>
      <c r="J14">
        <f t="shared" si="9"/>
        <v>8.7263000000000007E-2</v>
      </c>
      <c r="K14">
        <f t="shared" si="2"/>
        <v>30.001190401332686</v>
      </c>
      <c r="M14">
        <f t="shared" si="0"/>
        <v>2.6179938779914944</v>
      </c>
      <c r="N14">
        <f t="shared" si="10"/>
        <v>8.7266700000000003E-2</v>
      </c>
      <c r="O14">
        <f t="shared" si="11"/>
        <v>29.999918388016212</v>
      </c>
    </row>
    <row r="15" spans="1:16" x14ac:dyDescent="0.25">
      <c r="A15">
        <f t="shared" si="3"/>
        <v>2.6179938779914944</v>
      </c>
      <c r="B15">
        <f t="shared" si="4"/>
        <v>8.4000000000000005E-2</v>
      </c>
      <c r="C15">
        <f t="shared" si="5"/>
        <v>31.166593785613028</v>
      </c>
      <c r="E15">
        <f t="shared" si="6"/>
        <v>2.6179938779914944</v>
      </c>
      <c r="F15">
        <f t="shared" si="7"/>
        <v>8.7039999999999978E-2</v>
      </c>
      <c r="G15">
        <f t="shared" si="8"/>
        <v>30.078054664424346</v>
      </c>
      <c r="I15">
        <f t="shared" si="1"/>
        <v>2.6179938779914944</v>
      </c>
      <c r="J15">
        <f t="shared" si="9"/>
        <v>8.7264000000000008E-2</v>
      </c>
      <c r="K15">
        <f t="shared" si="2"/>
        <v>30.000846603312869</v>
      </c>
      <c r="M15">
        <f t="shared" si="0"/>
        <v>2.6179938779914944</v>
      </c>
      <c r="N15">
        <f t="shared" si="10"/>
        <v>8.72666E-2</v>
      </c>
      <c r="O15">
        <f t="shared" si="11"/>
        <v>29.999952765336275</v>
      </c>
    </row>
    <row r="16" spans="1:16" x14ac:dyDescent="0.25">
      <c r="A16">
        <f t="shared" si="3"/>
        <v>2.6179938779914944</v>
      </c>
      <c r="B16">
        <f t="shared" si="4"/>
        <v>8.5000000000000006E-2</v>
      </c>
      <c r="C16">
        <f t="shared" si="5"/>
        <v>30.799927976370519</v>
      </c>
      <c r="E16">
        <f t="shared" si="6"/>
        <v>2.6179938779914944</v>
      </c>
      <c r="F16">
        <f t="shared" si="7"/>
        <v>8.7049999999999975E-2</v>
      </c>
      <c r="G16">
        <f t="shared" si="8"/>
        <v>30.074599402544461</v>
      </c>
      <c r="I16">
        <f t="shared" si="1"/>
        <v>2.6179938779914944</v>
      </c>
      <c r="J16">
        <f t="shared" si="9"/>
        <v>8.7265000000000009E-2</v>
      </c>
      <c r="K16">
        <f t="shared" si="2"/>
        <v>30.000502813172453</v>
      </c>
      <c r="M16">
        <f t="shared" si="0"/>
        <v>2.6179938779914944</v>
      </c>
      <c r="N16">
        <f t="shared" si="10"/>
        <v>8.7266499999999997E-2</v>
      </c>
      <c r="O16">
        <f t="shared" si="11"/>
        <v>29.999987142735122</v>
      </c>
    </row>
    <row r="17" spans="1:15" x14ac:dyDescent="0.25">
      <c r="A17">
        <f t="shared" si="3"/>
        <v>2.6179938779914944</v>
      </c>
      <c r="B17">
        <f t="shared" si="4"/>
        <v>8.6000000000000007E-2</v>
      </c>
      <c r="C17">
        <f t="shared" si="5"/>
        <v>30.441789278970862</v>
      </c>
      <c r="E17">
        <f t="shared" si="6"/>
        <v>2.6179938779914944</v>
      </c>
      <c r="F17">
        <f t="shared" si="7"/>
        <v>8.7059999999999971E-2</v>
      </c>
      <c r="G17">
        <f t="shared" si="8"/>
        <v>30.071144934430222</v>
      </c>
      <c r="I17">
        <f t="shared" si="1"/>
        <v>2.6179938779914944</v>
      </c>
      <c r="J17">
        <f t="shared" si="9"/>
        <v>8.726600000000001E-2</v>
      </c>
      <c r="K17">
        <f t="shared" si="2"/>
        <v>30.000159030911171</v>
      </c>
      <c r="M17">
        <f t="shared" si="0"/>
        <v>2.6179938779914944</v>
      </c>
      <c r="N17">
        <f t="shared" si="10"/>
        <v>8.7266399999999994E-2</v>
      </c>
      <c r="O17">
        <f t="shared" si="11"/>
        <v>30.000021520212758</v>
      </c>
    </row>
    <row r="18" spans="1:15" x14ac:dyDescent="0.25">
      <c r="A18">
        <f t="shared" si="3"/>
        <v>2.6179938779914944</v>
      </c>
      <c r="B18">
        <f t="shared" si="4"/>
        <v>8.7000000000000008E-2</v>
      </c>
      <c r="C18">
        <f t="shared" si="5"/>
        <v>30.091883655074646</v>
      </c>
      <c r="E18">
        <f t="shared" si="6"/>
        <v>2.6179938779914944</v>
      </c>
      <c r="F18">
        <f t="shared" si="7"/>
        <v>8.7069999999999967E-2</v>
      </c>
      <c r="G18">
        <f t="shared" si="8"/>
        <v>30.067691259808146</v>
      </c>
      <c r="I18">
        <f t="shared" si="1"/>
        <v>2.6179938779914944</v>
      </c>
      <c r="J18">
        <f t="shared" si="9"/>
        <v>8.7267000000000011E-2</v>
      </c>
      <c r="K18">
        <f t="shared" si="2"/>
        <v>29.999815256528745</v>
      </c>
      <c r="M18">
        <f t="shared" si="0"/>
        <v>2.6179938779914944</v>
      </c>
      <c r="N18">
        <f t="shared" si="10"/>
        <v>8.7266299999999991E-2</v>
      </c>
      <c r="O18">
        <f t="shared" si="11"/>
        <v>30.00005589776918</v>
      </c>
    </row>
    <row r="19" spans="1:15" x14ac:dyDescent="0.25">
      <c r="A19">
        <f t="shared" si="3"/>
        <v>2.6179938779914944</v>
      </c>
      <c r="B19">
        <f t="shared" si="4"/>
        <v>8.8000000000000009E-2</v>
      </c>
      <c r="C19">
        <f t="shared" si="5"/>
        <v>29.749930431721523</v>
      </c>
      <c r="E19">
        <f t="shared" si="6"/>
        <v>2.6179938779914944</v>
      </c>
      <c r="F19">
        <f t="shared" si="7"/>
        <v>8.7079999999999963E-2</v>
      </c>
      <c r="G19">
        <f t="shared" si="8"/>
        <v>30.064238378404863</v>
      </c>
      <c r="I19">
        <f t="shared" si="1"/>
        <v>2.6179938779914944</v>
      </c>
      <c r="J19">
        <f t="shared" si="9"/>
        <v>8.7268000000000012E-2</v>
      </c>
      <c r="K19">
        <f t="shared" si="2"/>
        <v>29.999471490024913</v>
      </c>
      <c r="M19">
        <f t="shared" si="0"/>
        <v>2.6179938779914944</v>
      </c>
      <c r="N19">
        <f t="shared" si="10"/>
        <v>8.7266199999999988E-2</v>
      </c>
      <c r="O19">
        <f t="shared" si="11"/>
        <v>30.000090275404393</v>
      </c>
    </row>
    <row r="20" spans="1:15" x14ac:dyDescent="0.25">
      <c r="A20">
        <f t="shared" si="3"/>
        <v>2.6179938779914944</v>
      </c>
      <c r="B20">
        <f t="shared" si="4"/>
        <v>8.900000000000001E-2</v>
      </c>
      <c r="C20">
        <f t="shared" si="5"/>
        <v>29.415661550466226</v>
      </c>
      <c r="E20">
        <f t="shared" si="6"/>
        <v>2.6179938779914944</v>
      </c>
      <c r="F20">
        <f t="shared" si="7"/>
        <v>8.7089999999999959E-2</v>
      </c>
      <c r="G20">
        <f t="shared" si="8"/>
        <v>30.060786289947131</v>
      </c>
      <c r="M20">
        <f>M19</f>
        <v>2.6179938779914944</v>
      </c>
      <c r="N20">
        <f t="shared" si="10"/>
        <v>8.7266099999999985E-2</v>
      </c>
      <c r="O20">
        <f t="shared" si="11"/>
        <v>30.000124653118391</v>
      </c>
    </row>
    <row r="21" spans="1:15" x14ac:dyDescent="0.25">
      <c r="A21">
        <f t="shared" si="3"/>
        <v>2.6179938779914944</v>
      </c>
      <c r="B21">
        <f t="shared" si="4"/>
        <v>9.0000000000000011E-2</v>
      </c>
      <c r="C21">
        <f t="shared" si="5"/>
        <v>29.088820866572156</v>
      </c>
      <c r="E21">
        <f t="shared" si="6"/>
        <v>2.6179938779914944</v>
      </c>
      <c r="F21">
        <f t="shared" si="7"/>
        <v>8.7099999999999955E-2</v>
      </c>
      <c r="G21">
        <f t="shared" si="8"/>
        <v>30.057334994161835</v>
      </c>
      <c r="M21">
        <f t="shared" ref="M21:M37" si="12">M20</f>
        <v>2.6179938779914944</v>
      </c>
      <c r="N21">
        <f t="shared" si="10"/>
        <v>8.7265999999999982E-2</v>
      </c>
      <c r="O21">
        <f t="shared" si="11"/>
        <v>30.000159030911178</v>
      </c>
    </row>
    <row r="22" spans="1:15" x14ac:dyDescent="0.25">
      <c r="A22">
        <f t="shared" si="3"/>
        <v>2.6179938779914944</v>
      </c>
      <c r="B22">
        <f t="shared" si="4"/>
        <v>9.1000000000000011E-2</v>
      </c>
      <c r="C22">
        <f t="shared" si="5"/>
        <v>28.769163494412023</v>
      </c>
      <c r="E22">
        <f t="shared" si="6"/>
        <v>2.6179938779914944</v>
      </c>
      <c r="F22">
        <f t="shared" si="7"/>
        <v>8.7109999999999951E-2</v>
      </c>
      <c r="G22">
        <f t="shared" si="8"/>
        <v>30.053884490775982</v>
      </c>
      <c r="M22">
        <f t="shared" si="12"/>
        <v>2.6179938779914944</v>
      </c>
      <c r="N22">
        <f t="shared" si="10"/>
        <v>8.726589999999998E-2</v>
      </c>
      <c r="O22">
        <f t="shared" si="11"/>
        <v>30.000193408782756</v>
      </c>
    </row>
    <row r="23" spans="1:15" x14ac:dyDescent="0.25">
      <c r="E23">
        <f t="shared" si="6"/>
        <v>2.6179938779914944</v>
      </c>
      <c r="F23">
        <f t="shared" si="7"/>
        <v>8.7119999999999947E-2</v>
      </c>
      <c r="G23">
        <f t="shared" si="8"/>
        <v>30.050434779516713</v>
      </c>
      <c r="M23">
        <f t="shared" si="12"/>
        <v>2.6179938779914944</v>
      </c>
      <c r="N23">
        <f t="shared" si="10"/>
        <v>8.7265799999999977E-2</v>
      </c>
      <c r="O23">
        <f t="shared" si="11"/>
        <v>30.00022778673312</v>
      </c>
    </row>
    <row r="24" spans="1:15" x14ac:dyDescent="0.25">
      <c r="E24">
        <f t="shared" si="6"/>
        <v>2.6179938779914944</v>
      </c>
      <c r="F24">
        <f t="shared" si="7"/>
        <v>8.7129999999999944E-2</v>
      </c>
      <c r="G24">
        <f t="shared" si="8"/>
        <v>30.046985860111285</v>
      </c>
      <c r="M24">
        <f t="shared" si="12"/>
        <v>2.6179938779914944</v>
      </c>
      <c r="N24">
        <f t="shared" si="10"/>
        <v>8.7265699999999974E-2</v>
      </c>
      <c r="O24">
        <f t="shared" si="11"/>
        <v>30.000262164762272</v>
      </c>
    </row>
    <row r="25" spans="1:15" x14ac:dyDescent="0.25">
      <c r="E25">
        <f t="shared" si="6"/>
        <v>2.6179938779914944</v>
      </c>
      <c r="F25">
        <f t="shared" si="7"/>
        <v>8.713999999999994E-2</v>
      </c>
      <c r="G25">
        <f t="shared" si="8"/>
        <v>30.043537732287081</v>
      </c>
      <c r="M25">
        <f t="shared" si="12"/>
        <v>2.6179938779914944</v>
      </c>
      <c r="N25">
        <f t="shared" si="10"/>
        <v>8.7265599999999971E-2</v>
      </c>
      <c r="O25">
        <f t="shared" si="11"/>
        <v>30.000296542870217</v>
      </c>
    </row>
    <row r="26" spans="1:15" x14ac:dyDescent="0.25">
      <c r="E26">
        <f t="shared" si="6"/>
        <v>2.6179938779914944</v>
      </c>
      <c r="F26">
        <f t="shared" si="7"/>
        <v>8.7149999999999936E-2</v>
      </c>
      <c r="G26">
        <f t="shared" si="8"/>
        <v>30.040090395771617</v>
      </c>
      <c r="M26">
        <f t="shared" si="12"/>
        <v>2.6179938779914944</v>
      </c>
      <c r="N26">
        <f t="shared" si="10"/>
        <v>8.7265499999999968E-2</v>
      </c>
      <c r="O26">
        <f t="shared" si="11"/>
        <v>30.00033092105695</v>
      </c>
    </row>
    <row r="27" spans="1:15" x14ac:dyDescent="0.25">
      <c r="E27">
        <f t="shared" si="6"/>
        <v>2.6179938779914944</v>
      </c>
      <c r="F27">
        <f t="shared" si="7"/>
        <v>8.7159999999999932E-2</v>
      </c>
      <c r="G27">
        <f t="shared" si="8"/>
        <v>30.036643850292524</v>
      </c>
      <c r="M27">
        <f t="shared" si="12"/>
        <v>2.6179938779914944</v>
      </c>
      <c r="N27">
        <f t="shared" si="10"/>
        <v>8.7265399999999965E-2</v>
      </c>
      <c r="O27">
        <f t="shared" si="11"/>
        <v>30.000365299322475</v>
      </c>
    </row>
    <row r="28" spans="1:15" x14ac:dyDescent="0.25">
      <c r="E28">
        <f t="shared" si="6"/>
        <v>2.6179938779914944</v>
      </c>
      <c r="F28">
        <f t="shared" si="7"/>
        <v>8.7169999999999928E-2</v>
      </c>
      <c r="G28">
        <f t="shared" si="8"/>
        <v>30.033198095577568</v>
      </c>
      <c r="M28">
        <f t="shared" si="12"/>
        <v>2.6179938779914944</v>
      </c>
      <c r="N28">
        <f t="shared" si="10"/>
        <v>8.7265299999999962E-2</v>
      </c>
      <c r="O28">
        <f t="shared" si="11"/>
        <v>30.000399677666788</v>
      </c>
    </row>
    <row r="29" spans="1:15" x14ac:dyDescent="0.25">
      <c r="E29">
        <f t="shared" si="6"/>
        <v>2.6179938779914944</v>
      </c>
      <c r="F29">
        <f t="shared" si="7"/>
        <v>8.7179999999999924E-2</v>
      </c>
      <c r="G29">
        <f t="shared" si="8"/>
        <v>30.029753131354632</v>
      </c>
      <c r="M29">
        <f t="shared" si="12"/>
        <v>2.6179938779914944</v>
      </c>
      <c r="N29">
        <f t="shared" si="10"/>
        <v>8.7265199999999959E-2</v>
      </c>
      <c r="O29">
        <f t="shared" si="11"/>
        <v>30.00043405608989</v>
      </c>
    </row>
    <row r="30" spans="1:15" x14ac:dyDescent="0.25">
      <c r="E30">
        <f t="shared" si="6"/>
        <v>2.6179938779914944</v>
      </c>
      <c r="F30">
        <f t="shared" si="7"/>
        <v>8.718999999999992E-2</v>
      </c>
      <c r="G30">
        <f t="shared" si="8"/>
        <v>30.026308957351723</v>
      </c>
      <c r="M30">
        <f t="shared" si="12"/>
        <v>2.6179938779914944</v>
      </c>
      <c r="N30">
        <f t="shared" si="10"/>
        <v>8.7265099999999957E-2</v>
      </c>
      <c r="O30">
        <f t="shared" si="11"/>
        <v>30.000468434591788</v>
      </c>
    </row>
    <row r="31" spans="1:15" x14ac:dyDescent="0.25">
      <c r="E31">
        <f t="shared" si="6"/>
        <v>2.6179938779914944</v>
      </c>
      <c r="F31">
        <f t="shared" si="7"/>
        <v>8.7199999999999916E-2</v>
      </c>
      <c r="G31">
        <f t="shared" si="8"/>
        <v>30.022865573296983</v>
      </c>
      <c r="M31">
        <f t="shared" si="12"/>
        <v>2.6179938779914944</v>
      </c>
      <c r="N31">
        <f t="shared" si="10"/>
        <v>8.7264999999999954E-2</v>
      </c>
      <c r="O31">
        <f t="shared" si="11"/>
        <v>30.000502813172471</v>
      </c>
    </row>
    <row r="32" spans="1:15" x14ac:dyDescent="0.25">
      <c r="E32">
        <f t="shared" si="6"/>
        <v>2.6179938779914944</v>
      </c>
      <c r="F32">
        <f t="shared" si="7"/>
        <v>8.7209999999999913E-2</v>
      </c>
      <c r="G32">
        <f t="shared" si="8"/>
        <v>30.019422978918669</v>
      </c>
      <c r="M32">
        <f t="shared" si="12"/>
        <v>2.6179938779914944</v>
      </c>
      <c r="N32">
        <f t="shared" si="10"/>
        <v>8.7264899999999951E-2</v>
      </c>
      <c r="O32">
        <f t="shared" si="11"/>
        <v>30.000537191831949</v>
      </c>
    </row>
    <row r="33" spans="5:15" x14ac:dyDescent="0.25">
      <c r="E33">
        <f t="shared" si="6"/>
        <v>2.6179938779914944</v>
      </c>
      <c r="F33">
        <f t="shared" si="7"/>
        <v>8.7219999999999909E-2</v>
      </c>
      <c r="G33">
        <f t="shared" si="8"/>
        <v>30.015981173945164</v>
      </c>
      <c r="M33">
        <f t="shared" si="12"/>
        <v>2.6179938779914944</v>
      </c>
      <c r="N33">
        <f t="shared" si="10"/>
        <v>8.7264799999999948E-2</v>
      </c>
      <c r="O33">
        <f t="shared" si="11"/>
        <v>30.000571570570219</v>
      </c>
    </row>
    <row r="34" spans="5:15" x14ac:dyDescent="0.25">
      <c r="E34">
        <f t="shared" si="6"/>
        <v>2.6179938779914944</v>
      </c>
      <c r="F34">
        <f t="shared" si="7"/>
        <v>8.7229999999999905E-2</v>
      </c>
      <c r="G34">
        <f t="shared" si="8"/>
        <v>30.012540158104979</v>
      </c>
      <c r="M34">
        <f t="shared" si="12"/>
        <v>2.6179938779914944</v>
      </c>
      <c r="N34">
        <f t="shared" si="10"/>
        <v>8.7264699999999945E-2</v>
      </c>
      <c r="O34">
        <f t="shared" si="11"/>
        <v>30.000605949387278</v>
      </c>
    </row>
    <row r="35" spans="5:15" x14ac:dyDescent="0.25">
      <c r="E35">
        <f t="shared" si="6"/>
        <v>2.6179938779914944</v>
      </c>
      <c r="F35">
        <f t="shared" si="7"/>
        <v>8.7239999999999901E-2</v>
      </c>
      <c r="G35">
        <f t="shared" si="8"/>
        <v>30.009099931126748</v>
      </c>
      <c r="M35">
        <f t="shared" si="12"/>
        <v>2.6179938779914944</v>
      </c>
      <c r="N35">
        <f t="shared" si="10"/>
        <v>8.7264599999999942E-2</v>
      </c>
      <c r="O35">
        <f t="shared" si="11"/>
        <v>30.000640328283133</v>
      </c>
    </row>
    <row r="36" spans="5:15" x14ac:dyDescent="0.25">
      <c r="E36">
        <f t="shared" si="6"/>
        <v>2.6179938779914944</v>
      </c>
      <c r="F36">
        <f t="shared" si="7"/>
        <v>8.7249999999999897E-2</v>
      </c>
      <c r="G36">
        <f t="shared" si="8"/>
        <v>30.005660492739228</v>
      </c>
      <c r="M36">
        <f t="shared" si="12"/>
        <v>2.6179938779914944</v>
      </c>
      <c r="N36">
        <f t="shared" si="10"/>
        <v>8.7264499999999939E-2</v>
      </c>
      <c r="O36">
        <f t="shared" si="11"/>
        <v>30.000674707257776</v>
      </c>
    </row>
    <row r="37" spans="5:15" x14ac:dyDescent="0.25">
      <c r="E37">
        <f t="shared" si="6"/>
        <v>2.6179938779914944</v>
      </c>
      <c r="F37">
        <f t="shared" si="7"/>
        <v>8.7259999999999893E-2</v>
      </c>
      <c r="G37">
        <f t="shared" si="8"/>
        <v>30.0022218426713</v>
      </c>
      <c r="M37">
        <f t="shared" si="12"/>
        <v>2.6179938779914944</v>
      </c>
      <c r="N37">
        <f t="shared" si="10"/>
        <v>8.7264399999999936E-2</v>
      </c>
      <c r="O37">
        <f t="shared" si="11"/>
        <v>30.000709086311215</v>
      </c>
    </row>
    <row r="38" spans="5:15" x14ac:dyDescent="0.25">
      <c r="E38">
        <f t="shared" si="6"/>
        <v>2.6179938779914944</v>
      </c>
      <c r="F38">
        <f t="shared" si="7"/>
        <v>8.7269999999999889E-2</v>
      </c>
      <c r="G38">
        <f t="shared" si="8"/>
        <v>29.998783980651975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2013-03-31T15:34:32Z</dcterms:created>
  <dcterms:modified xsi:type="dcterms:W3CDTF">2014-11-17T22:04:15Z</dcterms:modified>
</cp:coreProperties>
</file>