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BUREAUTIQUE\user\G-FINANCES\G20-ORDONNANCEMENT\DEPENSES\MURE\"/>
    </mc:Choice>
  </mc:AlternateContent>
  <xr:revisionPtr revIDLastSave="0" documentId="13_ncr:1_{BE16966D-4534-4201-96DA-053B67C9C251}" xr6:coauthVersionLast="47" xr6:coauthVersionMax="47" xr10:uidLastSave="{00000000-0000-0000-0000-000000000000}"/>
  <bookViews>
    <workbookView xWindow="-120" yWindow="-120" windowWidth="29040" windowHeight="15840" xr2:uid="{00372600-82AD-450C-84EA-EA8568A953B9}"/>
  </bookViews>
  <sheets>
    <sheet name="FRAIS ANNUELS" sheetId="1" r:id="rId1"/>
    <sheet name="FRAIS MENSUE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2" l="1"/>
  <c r="B38" i="2"/>
  <c r="N19" i="2"/>
  <c r="N21" i="2" s="1"/>
  <c r="L19" i="2"/>
  <c r="L21" i="2" s="1"/>
  <c r="I38" i="2"/>
  <c r="J5" i="2"/>
  <c r="I5" i="2"/>
  <c r="H5" i="2" s="1"/>
  <c r="C5" i="2"/>
  <c r="M51" i="1"/>
  <c r="L51" i="1"/>
  <c r="K51" i="1"/>
  <c r="J51" i="1"/>
  <c r="I51" i="1"/>
  <c r="H51" i="1"/>
  <c r="G51" i="1"/>
  <c r="F51" i="1"/>
  <c r="E51" i="1"/>
  <c r="D51" i="1"/>
  <c r="C51" i="1"/>
  <c r="B51" i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N39" i="1"/>
  <c r="O39" i="1" s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O36" i="1" s="1"/>
  <c r="N35" i="1"/>
  <c r="O35" i="1" s="1"/>
  <c r="N34" i="1"/>
  <c r="N33" i="1"/>
  <c r="O33" i="1" s="1"/>
  <c r="N31" i="1"/>
  <c r="N30" i="1"/>
  <c r="O30" i="1" s="1"/>
  <c r="N27" i="1"/>
  <c r="O27" i="1" s="1"/>
  <c r="N26" i="1"/>
  <c r="O26" i="1" s="1"/>
  <c r="N25" i="1"/>
  <c r="O25" i="1" s="1"/>
  <c r="N23" i="1"/>
  <c r="N22" i="1"/>
  <c r="O22" i="1" s="1"/>
  <c r="N21" i="1"/>
  <c r="O21" i="1" s="1"/>
  <c r="N20" i="1"/>
  <c r="O20" i="1" s="1"/>
  <c r="N18" i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E7" i="1"/>
  <c r="N6" i="1"/>
  <c r="M5" i="1"/>
  <c r="M7" i="1" s="1"/>
  <c r="L5" i="1"/>
  <c r="L7" i="1" s="1"/>
  <c r="K5" i="1"/>
  <c r="K7" i="1" s="1"/>
  <c r="J5" i="1"/>
  <c r="J7" i="1" s="1"/>
  <c r="I5" i="1"/>
  <c r="I7" i="1" s="1"/>
  <c r="H5" i="1"/>
  <c r="H7" i="1" s="1"/>
  <c r="G5" i="1"/>
  <c r="G7" i="1" s="1"/>
  <c r="F5" i="1"/>
  <c r="F7" i="1" s="1"/>
  <c r="E5" i="1"/>
  <c r="D5" i="1"/>
  <c r="D7" i="1" s="1"/>
  <c r="C5" i="1"/>
  <c r="C7" i="1" s="1"/>
  <c r="B5" i="1"/>
  <c r="B7" i="1" s="1"/>
  <c r="N4" i="1"/>
  <c r="O4" i="1" s="1"/>
  <c r="N3" i="1"/>
  <c r="N5" i="1" s="1"/>
  <c r="N7" i="1" s="1"/>
  <c r="O7" i="1" s="1"/>
  <c r="F40" i="2" l="1"/>
  <c r="H40" i="2" s="1"/>
  <c r="H39" i="2"/>
  <c r="I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C53" i="1"/>
  <c r="C54" i="1" s="1"/>
  <c r="G53" i="1"/>
  <c r="G54" i="1" s="1"/>
  <c r="K53" i="1"/>
  <c r="K54" i="1" s="1"/>
  <c r="D53" i="1"/>
  <c r="H53" i="1"/>
  <c r="H54" i="1" s="1"/>
  <c r="L53" i="1"/>
  <c r="L54" i="1" s="1"/>
  <c r="N38" i="1"/>
  <c r="O38" i="1" s="1"/>
  <c r="E53" i="1"/>
  <c r="E54" i="1" s="1"/>
  <c r="I53" i="1"/>
  <c r="I54" i="1" s="1"/>
  <c r="M53" i="1"/>
  <c r="M54" i="1" s="1"/>
  <c r="B53" i="1"/>
  <c r="B54" i="1" s="1"/>
  <c r="F53" i="1"/>
  <c r="F54" i="1" s="1"/>
  <c r="J53" i="1"/>
  <c r="J54" i="1" s="1"/>
  <c r="N51" i="1"/>
  <c r="O51" i="1" s="1"/>
  <c r="O3" i="1"/>
  <c r="N37" i="1"/>
  <c r="O37" i="1" s="1"/>
  <c r="D54" i="1"/>
  <c r="N52" i="1"/>
  <c r="O52" i="1" s="1"/>
  <c r="O40" i="1"/>
  <c r="N53" i="1" l="1"/>
  <c r="O53" i="1" s="1"/>
  <c r="N54" i="1"/>
</calcChain>
</file>

<file path=xl/sharedStrings.xml><?xml version="1.0" encoding="utf-8"?>
<sst xmlns="http://schemas.openxmlformats.org/spreadsheetml/2006/main" count="137" uniqueCount="126">
  <si>
    <t>JANVIER</t>
  </si>
  <si>
    <t>FEVRIER</t>
  </si>
  <si>
    <t>MARS</t>
  </si>
  <si>
    <t>AVRIL</t>
  </si>
  <si>
    <t>MAI</t>
  </si>
  <si>
    <t>JUIN</t>
  </si>
  <si>
    <t>JUILLET</t>
  </si>
  <si>
    <t>AOUT</t>
  </si>
  <si>
    <t>SEPT</t>
  </si>
  <si>
    <t>OCT</t>
  </si>
  <si>
    <t>NOV</t>
  </si>
  <si>
    <t>DEC</t>
  </si>
  <si>
    <t>TOTAL</t>
  </si>
  <si>
    <t>en Francs</t>
  </si>
  <si>
    <t>Argent mois précédant</t>
  </si>
  <si>
    <t>du LIVRET ou exception</t>
  </si>
  <si>
    <t>S/total</t>
  </si>
  <si>
    <t>Rbt S.sociale-autre</t>
  </si>
  <si>
    <t>FRAIS GENERAUX</t>
  </si>
  <si>
    <t>Prêt renégocié à 2 %</t>
  </si>
  <si>
    <t>Prêt 0 %</t>
  </si>
  <si>
    <t>BLOG</t>
  </si>
  <si>
    <t>EAU</t>
  </si>
  <si>
    <t>Electricité EDF/Total 19</t>
  </si>
  <si>
    <t>ADSL - FREE</t>
  </si>
  <si>
    <t>Portable</t>
  </si>
  <si>
    <t>Charges</t>
  </si>
  <si>
    <t>Impôts Locaux+Télé</t>
  </si>
  <si>
    <t>Impôts Revenus</t>
  </si>
  <si>
    <t>Taxe foncière</t>
  </si>
  <si>
    <t>Assur. véhicules</t>
  </si>
  <si>
    <t>Assurance maison</t>
  </si>
  <si>
    <t>Mutuelle</t>
  </si>
  <si>
    <t>Entretien Voiture</t>
  </si>
  <si>
    <t>Frais Espagne</t>
  </si>
  <si>
    <t>Frais banques (CB....)</t>
  </si>
  <si>
    <t>FRAIS DIVERS</t>
  </si>
  <si>
    <t>Alimentation</t>
  </si>
  <si>
    <t>DBA</t>
  </si>
  <si>
    <t>S/pl 98</t>
  </si>
  <si>
    <t>GPL</t>
  </si>
  <si>
    <t>Gites - sorties -restau</t>
  </si>
  <si>
    <t>Total ensemble  FRAIS</t>
  </si>
  <si>
    <t>2022</t>
  </si>
  <si>
    <r>
      <t>Invitations -</t>
    </r>
    <r>
      <rPr>
        <b/>
        <sz val="8"/>
        <color indexed="53"/>
        <rFont val="Arial"/>
        <family val="2"/>
      </rPr>
      <t xml:space="preserve"> chèq dejeu</t>
    </r>
  </si>
  <si>
    <r>
      <rPr>
        <sz val="11"/>
        <color theme="1"/>
        <rFont val="Calibri"/>
        <family val="2"/>
        <scheme val="minor"/>
      </rPr>
      <t xml:space="preserve">Divers </t>
    </r>
    <r>
      <rPr>
        <sz val="9"/>
        <rFont val="Arial"/>
        <family val="2"/>
      </rPr>
      <t>(vêtem, parfum, accessoires gifi etc..)</t>
    </r>
  </si>
  <si>
    <r>
      <t xml:space="preserve">Voyages - </t>
    </r>
    <r>
      <rPr>
        <b/>
        <sz val="10"/>
        <color indexed="10"/>
        <rFont val="Arial"/>
        <family val="2"/>
      </rPr>
      <t xml:space="preserve"> </t>
    </r>
  </si>
  <si>
    <t>Salaire</t>
  </si>
  <si>
    <t>Médecins-dentiste</t>
  </si>
  <si>
    <t>Mobilier-électroménag</t>
  </si>
  <si>
    <t>Cadeaux</t>
  </si>
  <si>
    <t>Economies</t>
  </si>
  <si>
    <t>Livret A (maxi 22 950)</t>
  </si>
  <si>
    <t>mois précédant</t>
  </si>
  <si>
    <t>MARS 2022</t>
  </si>
  <si>
    <t>LEP (maxi 7 700 €)</t>
  </si>
  <si>
    <t xml:space="preserve">LDD (maxi 12 000 €) </t>
  </si>
  <si>
    <t>Simulation économies</t>
  </si>
  <si>
    <t>Reste pour le mois</t>
  </si>
  <si>
    <t>Simulation stratégie du mois</t>
  </si>
  <si>
    <t>en F</t>
  </si>
  <si>
    <t>PRÉVU</t>
  </si>
  <si>
    <t>RÉALISÉ</t>
  </si>
  <si>
    <t>date</t>
  </si>
  <si>
    <t>Montant dépenses</t>
  </si>
  <si>
    <t>Intitulé</t>
  </si>
  <si>
    <t>Dépenses</t>
  </si>
  <si>
    <t>Dépenses journalières</t>
  </si>
  <si>
    <t xml:space="preserve">Report année 2021 </t>
  </si>
  <si>
    <t>FRAIS du mois</t>
  </si>
  <si>
    <t>Frais divers</t>
  </si>
  <si>
    <t>solde</t>
  </si>
  <si>
    <t>janv</t>
  </si>
  <si>
    <r>
      <rPr>
        <sz val="10"/>
        <color indexed="8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   </t>
    </r>
    <r>
      <rPr>
        <sz val="10"/>
        <color indexed="17"/>
        <rFont val="Arial"/>
        <family val="2"/>
      </rPr>
      <t>Report</t>
    </r>
  </si>
  <si>
    <t>fev</t>
  </si>
  <si>
    <t>Prêt 2 %</t>
  </si>
  <si>
    <t>mars</t>
  </si>
  <si>
    <t>Assurance appart</t>
  </si>
  <si>
    <t>ALIMENTATION</t>
  </si>
  <si>
    <t>avril</t>
  </si>
  <si>
    <t>ADSL FREE</t>
  </si>
  <si>
    <t>SANS PLOMB 98</t>
  </si>
  <si>
    <t>mai</t>
  </si>
  <si>
    <t>Total Ener</t>
  </si>
  <si>
    <t>juin</t>
  </si>
  <si>
    <t>MEDECIN - DENTISTE</t>
  </si>
  <si>
    <t>juill</t>
  </si>
  <si>
    <r>
      <t xml:space="preserve">PORTABLE </t>
    </r>
    <r>
      <rPr>
        <sz val="9"/>
        <rFont val="Arial"/>
        <family val="2"/>
      </rPr>
      <t>(31.07?)</t>
    </r>
  </si>
  <si>
    <t>RESTAURANTS</t>
  </si>
  <si>
    <t>aout</t>
  </si>
  <si>
    <t>Charges pour tvx</t>
  </si>
  <si>
    <t>sept</t>
  </si>
  <si>
    <t>Formule cpte + autre</t>
  </si>
  <si>
    <t>SORTIES - GITES</t>
  </si>
  <si>
    <t>oct</t>
  </si>
  <si>
    <t>Assurance voiture</t>
  </si>
  <si>
    <t>VOYAGES</t>
  </si>
  <si>
    <t xml:space="preserve">nov </t>
  </si>
  <si>
    <t>VETEMENTS-CHAUSSU</t>
  </si>
  <si>
    <t>déc</t>
  </si>
  <si>
    <t>Taxe d'habita/télé</t>
  </si>
  <si>
    <t>PARFUMS</t>
  </si>
  <si>
    <t>Eau</t>
  </si>
  <si>
    <t>COIFFEUSE</t>
  </si>
  <si>
    <t>valeur euro</t>
  </si>
  <si>
    <t xml:space="preserve">Entretien voiture rép </t>
  </si>
  <si>
    <t>ONGLES</t>
  </si>
  <si>
    <t>DIVERS (GIFI….)</t>
  </si>
  <si>
    <t>en francs ↑</t>
  </si>
  <si>
    <t>INVITATIONS</t>
  </si>
  <si>
    <t>CADEAUX</t>
  </si>
  <si>
    <t>au 31.12.2022 Solde</t>
  </si>
  <si>
    <t xml:space="preserve">CHEQUES </t>
  </si>
  <si>
    <t>Prévision 2022</t>
  </si>
  <si>
    <t>solde fin de mois</t>
  </si>
  <si>
    <t>Réalisé 2022</t>
  </si>
  <si>
    <t>Intérêts 2022</t>
  </si>
  <si>
    <r>
      <rPr>
        <sz val="11"/>
        <color theme="1"/>
        <rFont val="Calibri"/>
        <family val="2"/>
        <scheme val="minor"/>
      </rPr>
      <t>Chaque mois reste 1160.10€ une fois sortis les</t>
    </r>
    <r>
      <rPr>
        <b/>
        <sz val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392.54 €</t>
    </r>
  </si>
  <si>
    <t>Reste pour dépenses journalières</t>
  </si>
  <si>
    <t>Total des dépenses du mois</t>
  </si>
  <si>
    <t>Reste en fin de mois</t>
  </si>
  <si>
    <t xml:space="preserve">Chèques en attente : </t>
  </si>
  <si>
    <t>Mobilier</t>
  </si>
  <si>
    <t>Electroménager</t>
  </si>
  <si>
    <t>ECONOMIES</t>
  </si>
  <si>
    <t>Argent restant après déduction des frais généraux et frais divers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</si>
</sst>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F_-;\-* #,##0.00\ _F_-;_-* \-??\ _F_-;_-@_-"/>
    <numFmt numFmtId="165" formatCode="#.000"/>
    <numFmt numFmtId="166" formatCode="_-* #,##0.00000\ &quot;€&quot;_-;\-* #,##0.00000\ &quot;€&quot;_-;_-* &quot;-&quot;?????\ &quot;€&quot;_-;_-@_-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Japan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21"/>
      <name val="Arial"/>
      <family val="2"/>
    </font>
    <font>
      <b/>
      <sz val="11"/>
      <name val="Arial"/>
      <family val="2"/>
    </font>
    <font>
      <b/>
      <sz val="10"/>
      <color rgb="FF00B050"/>
      <name val="Arial"/>
      <family val="2"/>
    </font>
    <font>
      <sz val="10"/>
      <color indexed="8"/>
      <name val="Arial"/>
      <family val="2"/>
    </font>
    <font>
      <b/>
      <sz val="10"/>
      <name val="Dinosaur Jr"/>
      <family val="2"/>
    </font>
    <font>
      <sz val="9"/>
      <name val="Arial"/>
      <family val="2"/>
    </font>
    <font>
      <b/>
      <sz val="9"/>
      <color indexed="47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theme="5"/>
      <name val="Arial"/>
      <family val="2"/>
    </font>
    <font>
      <sz val="10"/>
      <color theme="1"/>
      <name val="Arial"/>
      <family val="2"/>
    </font>
    <font>
      <b/>
      <sz val="9"/>
      <color indexed="17"/>
      <name val="Arial"/>
      <family val="2"/>
    </font>
    <font>
      <b/>
      <sz val="8"/>
      <color rgb="FF00B050"/>
      <name val="Arial"/>
      <family val="2"/>
    </font>
    <font>
      <b/>
      <sz val="10"/>
      <color rgb="FF7030A0"/>
      <name val="Arial"/>
      <family val="2"/>
    </font>
    <font>
      <b/>
      <sz val="8"/>
      <color indexed="53"/>
      <name val="Arial"/>
      <family val="2"/>
    </font>
    <font>
      <b/>
      <sz val="10"/>
      <color rgb="FFFF660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i/>
      <sz val="8"/>
      <name val="Arial"/>
      <family val="2"/>
    </font>
    <font>
      <b/>
      <sz val="11"/>
      <color indexed="17"/>
      <name val="Arial"/>
      <family val="2"/>
    </font>
    <font>
      <b/>
      <sz val="12"/>
      <name val="Arial"/>
      <family val="2"/>
    </font>
    <font>
      <b/>
      <sz val="12"/>
      <color rgb="FF00B050"/>
      <name val="Arial"/>
      <family val="2"/>
    </font>
    <font>
      <b/>
      <sz val="12"/>
      <color indexed="10"/>
      <name val="Arial"/>
      <family val="2"/>
    </font>
    <font>
      <b/>
      <sz val="12"/>
      <color theme="0"/>
      <name val="Arial"/>
      <family val="2"/>
    </font>
    <font>
      <b/>
      <sz val="12"/>
      <color indexed="17"/>
      <name val="Arial"/>
      <family val="2"/>
    </font>
    <font>
      <b/>
      <sz val="10"/>
      <color theme="1"/>
      <name val="Arial"/>
      <family val="2"/>
    </font>
    <font>
      <b/>
      <sz val="9"/>
      <color rgb="FF00B050"/>
      <name val="Arial"/>
      <family val="2"/>
    </font>
    <font>
      <b/>
      <i/>
      <sz val="11"/>
      <name val="Arial"/>
      <family val="2"/>
    </font>
    <font>
      <b/>
      <i/>
      <sz val="8"/>
      <color indexed="17"/>
      <name val="Arial"/>
      <family val="2"/>
    </font>
    <font>
      <b/>
      <i/>
      <sz val="10"/>
      <color indexed="17"/>
      <name val="Arial"/>
      <family val="2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theme="5" tint="-0.249977111117893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30"/>
      <name val="Arial"/>
      <family val="2"/>
    </font>
    <font>
      <b/>
      <sz val="12"/>
      <color indexed="62"/>
      <name val="Arial"/>
      <family val="2"/>
    </font>
    <font>
      <b/>
      <i/>
      <sz val="12"/>
      <color indexed="9"/>
      <name val="Arial"/>
      <family val="2"/>
    </font>
    <font>
      <b/>
      <sz val="10"/>
      <color indexed="30"/>
      <name val="Arial"/>
      <family val="2"/>
    </font>
    <font>
      <b/>
      <sz val="14"/>
      <color indexed="17"/>
      <name val="Arial"/>
      <family val="2"/>
    </font>
    <font>
      <b/>
      <sz val="14"/>
      <color indexed="62"/>
      <name val="Arial"/>
      <family val="2"/>
    </font>
    <font>
      <b/>
      <sz val="14"/>
      <color indexed="1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9" tint="-0.249977111117893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7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rgb="FF00B050"/>
        <bgColor indexed="41"/>
      </patternFill>
    </fill>
  </fills>
  <borders count="94">
    <border>
      <left/>
      <right/>
      <top/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double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rgb="FF000000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3">
    <xf numFmtId="0" fontId="0" fillId="0" borderId="0" xfId="0"/>
    <xf numFmtId="4" fontId="0" fillId="0" borderId="0" xfId="0" applyNumberFormat="1"/>
    <xf numFmtId="49" fontId="2" fillId="2" borderId="1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6" fillId="0" borderId="6" xfId="0" applyNumberFormat="1" applyFont="1" applyBorder="1" applyAlignment="1">
      <alignment vertical="center" wrapText="1"/>
    </xf>
    <xf numFmtId="164" fontId="3" fillId="0" borderId="0" xfId="0" applyNumberFormat="1" applyFont="1"/>
    <xf numFmtId="164" fontId="3" fillId="0" borderId="7" xfId="0" applyNumberFormat="1" applyFont="1" applyBorder="1"/>
    <xf numFmtId="164" fontId="7" fillId="0" borderId="7" xfId="0" applyNumberFormat="1" applyFont="1" applyBorder="1"/>
    <xf numFmtId="164" fontId="8" fillId="0" borderId="7" xfId="0" applyNumberFormat="1" applyFont="1" applyBorder="1"/>
    <xf numFmtId="164" fontId="9" fillId="0" borderId="7" xfId="0" applyNumberFormat="1" applyFont="1" applyBorder="1"/>
    <xf numFmtId="4" fontId="0" fillId="0" borderId="8" xfId="0" applyNumberFormat="1" applyBorder="1" applyAlignment="1">
      <alignment horizontal="center"/>
    </xf>
    <xf numFmtId="4" fontId="0" fillId="0" borderId="9" xfId="0" applyNumberFormat="1" applyBorder="1"/>
    <xf numFmtId="0" fontId="0" fillId="0" borderId="0" xfId="0" applyAlignment="1">
      <alignment horizont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left" vertical="center" wrapText="1"/>
    </xf>
    <xf numFmtId="164" fontId="11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 wrapText="1"/>
    </xf>
    <xf numFmtId="164" fontId="3" fillId="0" borderId="20" xfId="0" applyNumberFormat="1" applyFont="1" applyBorder="1"/>
    <xf numFmtId="4" fontId="3" fillId="0" borderId="20" xfId="0" applyNumberFormat="1" applyFont="1" applyBorder="1" applyAlignment="1">
      <alignment horizontal="center"/>
    </xf>
    <xf numFmtId="164" fontId="7" fillId="0" borderId="20" xfId="0" applyNumberFormat="1" applyFont="1" applyBorder="1"/>
    <xf numFmtId="4" fontId="13" fillId="0" borderId="0" xfId="0" applyNumberFormat="1" applyFont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0" fillId="0" borderId="9" xfId="0" applyBorder="1"/>
    <xf numFmtId="4" fontId="0" fillId="0" borderId="6" xfId="0" applyNumberFormat="1" applyBorder="1" applyAlignment="1">
      <alignment horizontal="center" vertical="center" wrapText="1"/>
    </xf>
    <xf numFmtId="164" fontId="14" fillId="0" borderId="16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3" fillId="0" borderId="20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vertical="center"/>
    </xf>
    <xf numFmtId="4" fontId="13" fillId="5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right" vertical="center" wrapText="1"/>
    </xf>
    <xf numFmtId="164" fontId="9" fillId="0" borderId="0" xfId="0" applyNumberFormat="1" applyFont="1" applyAlignment="1">
      <alignment vertical="center"/>
    </xf>
    <xf numFmtId="4" fontId="9" fillId="0" borderId="8" xfId="0" applyNumberFormat="1" applyFont="1" applyBorder="1" applyAlignment="1">
      <alignment horizontal="center" vertical="center"/>
    </xf>
    <xf numFmtId="4" fontId="16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/>
    </xf>
    <xf numFmtId="164" fontId="0" fillId="2" borderId="12" xfId="0" applyNumberFormat="1" applyFill="1" applyBorder="1"/>
    <xf numFmtId="164" fontId="0" fillId="2" borderId="11" xfId="0" applyNumberFormat="1" applyFill="1" applyBorder="1"/>
    <xf numFmtId="164" fontId="0" fillId="0" borderId="13" xfId="0" applyNumberForma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0" fillId="0" borderId="10" xfId="0" applyNumberFormat="1" applyBorder="1" applyAlignment="1">
      <alignment vertical="center" wrapText="1"/>
    </xf>
    <xf numFmtId="164" fontId="0" fillId="0" borderId="11" xfId="0" applyNumberFormat="1" applyBorder="1"/>
    <xf numFmtId="164" fontId="0" fillId="0" borderId="12" xfId="0" applyNumberFormat="1" applyBorder="1"/>
    <xf numFmtId="43" fontId="0" fillId="0" borderId="0" xfId="1" applyFont="1" applyFill="1" applyBorder="1" applyAlignment="1" applyProtection="1"/>
    <xf numFmtId="164" fontId="3" fillId="0" borderId="12" xfId="0" applyNumberFormat="1" applyFont="1" applyBorder="1"/>
    <xf numFmtId="164" fontId="3" fillId="0" borderId="11" xfId="0" applyNumberFormat="1" applyFont="1" applyBorder="1"/>
    <xf numFmtId="4" fontId="17" fillId="0" borderId="10" xfId="0" applyNumberFormat="1" applyFont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164" fontId="0" fillId="0" borderId="0" xfId="0" applyNumberFormat="1"/>
    <xf numFmtId="164" fontId="0" fillId="0" borderId="20" xfId="0" applyNumberFormat="1" applyBorder="1"/>
    <xf numFmtId="164" fontId="0" fillId="0" borderId="8" xfId="0" applyNumberFormat="1" applyBorder="1" applyAlignment="1">
      <alignment horizontal="center"/>
    </xf>
    <xf numFmtId="4" fontId="18" fillId="2" borderId="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19" fillId="0" borderId="20" xfId="0" applyNumberFormat="1" applyFont="1" applyBorder="1"/>
    <xf numFmtId="164" fontId="19" fillId="0" borderId="0" xfId="0" applyNumberFormat="1" applyFont="1"/>
    <xf numFmtId="164" fontId="15" fillId="0" borderId="12" xfId="0" applyNumberFormat="1" applyFont="1" applyBorder="1"/>
    <xf numFmtId="164" fontId="7" fillId="0" borderId="12" xfId="0" applyNumberFormat="1" applyFont="1" applyBorder="1"/>
    <xf numFmtId="164" fontId="15" fillId="0" borderId="11" xfId="0" applyNumberFormat="1" applyFont="1" applyBorder="1"/>
    <xf numFmtId="164" fontId="9" fillId="0" borderId="20" xfId="0" applyNumberFormat="1" applyFont="1" applyBorder="1"/>
    <xf numFmtId="4" fontId="0" fillId="2" borderId="6" xfId="0" applyNumberFormat="1" applyFill="1" applyBorder="1" applyAlignment="1">
      <alignment vertical="center" wrapText="1"/>
    </xf>
    <xf numFmtId="164" fontId="0" fillId="0" borderId="13" xfId="0" applyNumberFormat="1" applyBorder="1" applyAlignment="1">
      <alignment horizontal="center" vertical="center"/>
    </xf>
    <xf numFmtId="164" fontId="15" fillId="0" borderId="20" xfId="0" applyNumberFormat="1" applyFont="1" applyBorder="1"/>
    <xf numFmtId="164" fontId="15" fillId="0" borderId="0" xfId="0" applyNumberFormat="1" applyFont="1"/>
    <xf numFmtId="164" fontId="20" fillId="0" borderId="20" xfId="0" applyNumberFormat="1" applyFont="1" applyBorder="1"/>
    <xf numFmtId="164" fontId="21" fillId="0" borderId="12" xfId="0" applyNumberFormat="1" applyFont="1" applyBorder="1"/>
    <xf numFmtId="164" fontId="19" fillId="0" borderId="12" xfId="0" applyNumberFormat="1" applyFont="1" applyBorder="1"/>
    <xf numFmtId="164" fontId="22" fillId="0" borderId="11" xfId="0" applyNumberFormat="1" applyFont="1" applyBorder="1"/>
    <xf numFmtId="164" fontId="20" fillId="0" borderId="0" xfId="0" applyNumberFormat="1" applyFont="1"/>
    <xf numFmtId="4" fontId="3" fillId="0" borderId="6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20" fillId="0" borderId="20" xfId="0" applyNumberFormat="1" applyFon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11" fillId="0" borderId="20" xfId="0" applyNumberFormat="1" applyFont="1" applyBorder="1" applyAlignment="1">
      <alignment vertical="center"/>
    </xf>
    <xf numFmtId="164" fontId="11" fillId="0" borderId="0" xfId="0" applyNumberFormat="1" applyFont="1" applyAlignment="1">
      <alignment vertical="center"/>
    </xf>
    <xf numFmtId="43" fontId="0" fillId="0" borderId="0" xfId="1" applyFont="1" applyFill="1" applyBorder="1" applyAlignment="1" applyProtection="1">
      <alignment vertical="center"/>
    </xf>
    <xf numFmtId="4" fontId="23" fillId="0" borderId="6" xfId="0" applyNumberFormat="1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3" fontId="0" fillId="0" borderId="0" xfId="1" applyFont="1" applyFill="1" applyBorder="1" applyAlignment="1" applyProtection="1">
      <alignment horizontal="center" vertical="center"/>
    </xf>
    <xf numFmtId="164" fontId="9" fillId="0" borderId="12" xfId="0" applyNumberFormat="1" applyFont="1" applyBorder="1"/>
    <xf numFmtId="4" fontId="0" fillId="0" borderId="6" xfId="0" applyNumberFormat="1" applyBorder="1" applyAlignment="1">
      <alignment horizontal="left" wrapText="1"/>
    </xf>
    <xf numFmtId="164" fontId="0" fillId="0" borderId="1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3" fontId="0" fillId="0" borderId="0" xfId="1" applyFont="1" applyFill="1" applyBorder="1" applyAlignment="1" applyProtection="1">
      <alignment horizontal="center"/>
    </xf>
    <xf numFmtId="164" fontId="6" fillId="3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2" borderId="10" xfId="0" applyNumberFormat="1" applyFont="1" applyFill="1" applyBorder="1" applyAlignment="1">
      <alignment vertical="center" wrapText="1"/>
    </xf>
    <xf numFmtId="164" fontId="3" fillId="2" borderId="11" xfId="0" applyNumberFormat="1" applyFont="1" applyFill="1" applyBorder="1"/>
    <xf numFmtId="164" fontId="5" fillId="2" borderId="13" xfId="0" applyNumberFormat="1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right"/>
    </xf>
    <xf numFmtId="164" fontId="0" fillId="0" borderId="12" xfId="0" applyNumberFormat="1" applyBorder="1" applyAlignment="1">
      <alignment vertical="center"/>
    </xf>
    <xf numFmtId="4" fontId="4" fillId="0" borderId="14" xfId="0" applyNumberFormat="1" applyFont="1" applyBorder="1" applyAlignment="1">
      <alignment horizontal="center" vertical="center"/>
    </xf>
    <xf numFmtId="164" fontId="15" fillId="0" borderId="11" xfId="0" applyNumberFormat="1" applyFont="1" applyBorder="1" applyAlignment="1">
      <alignment vertical="center"/>
    </xf>
    <xf numFmtId="164" fontId="15" fillId="0" borderId="12" xfId="0" applyNumberFormat="1" applyFont="1" applyBorder="1" applyAlignment="1">
      <alignment vertical="center"/>
    </xf>
    <xf numFmtId="164" fontId="15" fillId="7" borderId="12" xfId="0" applyNumberFormat="1" applyFont="1" applyFill="1" applyBorder="1" applyAlignment="1">
      <alignment vertical="center"/>
    </xf>
    <xf numFmtId="4" fontId="0" fillId="0" borderId="13" xfId="0" applyNumberFormat="1" applyBorder="1" applyAlignment="1">
      <alignment horizontal="center" vertical="center"/>
    </xf>
    <xf numFmtId="4" fontId="14" fillId="0" borderId="10" xfId="0" applyNumberFormat="1" applyFont="1" applyBorder="1" applyAlignment="1">
      <alignment vertical="center" wrapText="1"/>
    </xf>
    <xf numFmtId="164" fontId="14" fillId="0" borderId="11" xfId="0" applyNumberFormat="1" applyFont="1" applyBorder="1" applyAlignment="1">
      <alignment vertical="center"/>
    </xf>
    <xf numFmtId="164" fontId="14" fillId="0" borderId="12" xfId="0" applyNumberFormat="1" applyFont="1" applyBorder="1" applyAlignment="1">
      <alignment vertical="center"/>
    </xf>
    <xf numFmtId="164" fontId="14" fillId="7" borderId="12" xfId="0" applyNumberFormat="1" applyFont="1" applyFill="1" applyBorder="1" applyAlignment="1">
      <alignment vertical="center"/>
    </xf>
    <xf numFmtId="4" fontId="14" fillId="0" borderId="13" xfId="0" applyNumberFormat="1" applyFont="1" applyBorder="1" applyAlignment="1">
      <alignment horizontal="center" vertical="center"/>
    </xf>
    <xf numFmtId="4" fontId="24" fillId="0" borderId="14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vertical="center" wrapText="1"/>
    </xf>
    <xf numFmtId="164" fontId="25" fillId="0" borderId="11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164" fontId="7" fillId="7" borderId="12" xfId="0" applyNumberFormat="1" applyFont="1" applyFill="1" applyBorder="1" applyAlignment="1">
      <alignment vertical="center"/>
    </xf>
    <xf numFmtId="164" fontId="25" fillId="0" borderId="12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164" fontId="27" fillId="0" borderId="12" xfId="0" applyNumberFormat="1" applyFont="1" applyBorder="1" applyAlignment="1">
      <alignment vertical="center"/>
    </xf>
    <xf numFmtId="164" fontId="22" fillId="0" borderId="12" xfId="0" applyNumberFormat="1" applyFont="1" applyBorder="1" applyAlignment="1">
      <alignment vertical="center"/>
    </xf>
    <xf numFmtId="164" fontId="15" fillId="0" borderId="15" xfId="0" applyNumberFormat="1" applyFont="1" applyBorder="1" applyAlignment="1">
      <alignment vertical="center"/>
    </xf>
    <xf numFmtId="164" fontId="15" fillId="0" borderId="16" xfId="0" applyNumberFormat="1" applyFont="1" applyBorder="1" applyAlignment="1">
      <alignment vertical="center"/>
    </xf>
    <xf numFmtId="164" fontId="15" fillId="7" borderId="16" xfId="0" applyNumberFormat="1" applyFont="1" applyFill="1" applyBorder="1" applyAlignment="1">
      <alignment vertical="center"/>
    </xf>
    <xf numFmtId="164" fontId="15" fillId="0" borderId="17" xfId="0" applyNumberFormat="1" applyFont="1" applyBorder="1" applyAlignment="1">
      <alignment vertical="center"/>
    </xf>
    <xf numFmtId="4" fontId="0" fillId="0" borderId="21" xfId="0" applyNumberFormat="1" applyBorder="1" applyAlignment="1">
      <alignment horizontal="center" vertical="center"/>
    </xf>
    <xf numFmtId="164" fontId="6" fillId="0" borderId="20" xfId="0" applyNumberFormat="1" applyFont="1" applyBorder="1" applyAlignment="1">
      <alignment vertical="center"/>
    </xf>
    <xf numFmtId="4" fontId="13" fillId="3" borderId="8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" fontId="5" fillId="2" borderId="8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 vertical="center"/>
    </xf>
    <xf numFmtId="164" fontId="29" fillId="0" borderId="0" xfId="0" applyNumberFormat="1" applyFont="1" applyAlignment="1">
      <alignment vertical="center"/>
    </xf>
    <xf numFmtId="164" fontId="29" fillId="0" borderId="20" xfId="0" applyNumberFormat="1" applyFont="1" applyBorder="1" applyAlignment="1">
      <alignment vertical="center"/>
    </xf>
    <xf numFmtId="164" fontId="28" fillId="0" borderId="2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0" fillId="0" borderId="16" xfId="0" applyNumberFormat="1" applyFont="1" applyBorder="1" applyAlignment="1">
      <alignment horizontal="center" vertical="center"/>
    </xf>
    <xf numFmtId="164" fontId="31" fillId="0" borderId="16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30" fillId="0" borderId="17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32" fillId="0" borderId="19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33" fillId="4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49" fontId="34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" fontId="34" fillId="0" borderId="27" xfId="0" applyNumberFormat="1" applyFont="1" applyBorder="1" applyAlignment="1">
      <alignment horizontal="center" vertical="center"/>
    </xf>
    <xf numFmtId="4" fontId="34" fillId="8" borderId="28" xfId="0" applyNumberFormat="1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" fontId="35" fillId="0" borderId="20" xfId="0" applyNumberFormat="1" applyFont="1" applyBorder="1" applyAlignment="1">
      <alignment horizontal="center" vertical="center"/>
    </xf>
    <xf numFmtId="4" fontId="36" fillId="8" borderId="0" xfId="0" applyNumberFormat="1" applyFont="1" applyFill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4" fontId="38" fillId="0" borderId="16" xfId="0" applyNumberFormat="1" applyFont="1" applyBorder="1" applyAlignment="1">
      <alignment horizontal="center" vertical="center"/>
    </xf>
    <xf numFmtId="4" fontId="34" fillId="8" borderId="0" xfId="0" applyNumberFormat="1" applyFont="1" applyFill="1" applyAlignment="1">
      <alignment horizontal="center" vertical="center"/>
    </xf>
    <xf numFmtId="49" fontId="39" fillId="0" borderId="20" xfId="0" applyNumberFormat="1" applyFont="1" applyBorder="1" applyAlignment="1">
      <alignment horizontal="center" vertical="center"/>
    </xf>
    <xf numFmtId="4" fontId="39" fillId="0" borderId="16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4" fontId="34" fillId="0" borderId="16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 vertical="center"/>
    </xf>
    <xf numFmtId="4" fontId="40" fillId="0" borderId="40" xfId="0" applyNumberFormat="1" applyFont="1" applyBorder="1" applyAlignment="1">
      <alignment horizontal="center" vertical="center"/>
    </xf>
    <xf numFmtId="4" fontId="3" fillId="11" borderId="41" xfId="0" applyNumberFormat="1" applyFont="1" applyFill="1" applyBorder="1" applyAlignment="1">
      <alignment horizontal="center"/>
    </xf>
    <xf numFmtId="4" fontId="14" fillId="0" borderId="42" xfId="0" applyNumberFormat="1" applyFont="1" applyBorder="1" applyAlignment="1">
      <alignment horizontal="center" vertical="center"/>
    </xf>
    <xf numFmtId="165" fontId="3" fillId="12" borderId="43" xfId="0" applyNumberFormat="1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 wrapText="1"/>
    </xf>
    <xf numFmtId="0" fontId="13" fillId="6" borderId="45" xfId="0" applyFont="1" applyFill="1" applyBorder="1" applyAlignment="1">
      <alignment horizontal="center" vertical="center"/>
    </xf>
    <xf numFmtId="49" fontId="4" fillId="10" borderId="46" xfId="0" applyNumberFormat="1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4" fontId="0" fillId="0" borderId="48" xfId="0" applyNumberFormat="1" applyBorder="1" applyAlignment="1">
      <alignment vertical="center"/>
    </xf>
    <xf numFmtId="0" fontId="3" fillId="0" borderId="49" xfId="0" applyFont="1" applyBorder="1" applyAlignment="1">
      <alignment horizontal="center" vertical="center" wrapText="1"/>
    </xf>
    <xf numFmtId="0" fontId="0" fillId="0" borderId="50" xfId="0" applyBorder="1"/>
    <xf numFmtId="49" fontId="42" fillId="0" borderId="23" xfId="0" applyNumberFormat="1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/>
    </xf>
    <xf numFmtId="4" fontId="34" fillId="0" borderId="53" xfId="0" applyNumberFormat="1" applyFont="1" applyBorder="1" applyAlignment="1">
      <alignment horizontal="center" vertical="center"/>
    </xf>
    <xf numFmtId="4" fontId="0" fillId="0" borderId="54" xfId="0" applyNumberFormat="1" applyBorder="1" applyAlignment="1">
      <alignment horizontal="left" vertical="center"/>
    </xf>
    <xf numFmtId="49" fontId="17" fillId="0" borderId="55" xfId="0" applyNumberFormat="1" applyFont="1" applyBorder="1" applyAlignment="1">
      <alignment horizontal="center" vertical="center"/>
    </xf>
    <xf numFmtId="4" fontId="13" fillId="0" borderId="56" xfId="0" applyNumberFormat="1" applyFont="1" applyBorder="1" applyAlignment="1">
      <alignment horizontal="center" vertical="center"/>
    </xf>
    <xf numFmtId="4" fontId="0" fillId="0" borderId="57" xfId="0" applyNumberFormat="1" applyBorder="1" applyAlignment="1">
      <alignment vertical="center"/>
    </xf>
    <xf numFmtId="49" fontId="0" fillId="0" borderId="58" xfId="0" applyNumberFormat="1" applyBorder="1" applyAlignment="1">
      <alignment horizontal="center" vertical="center"/>
    </xf>
    <xf numFmtId="4" fontId="15" fillId="0" borderId="59" xfId="0" applyNumberFormat="1" applyFont="1" applyBorder="1" applyAlignment="1">
      <alignment horizontal="right" vertical="center"/>
    </xf>
    <xf numFmtId="4" fontId="33" fillId="0" borderId="60" xfId="0" applyNumberFormat="1" applyFont="1" applyBorder="1" applyAlignment="1">
      <alignment horizontal="center" vertical="center"/>
    </xf>
    <xf numFmtId="4" fontId="0" fillId="0" borderId="61" xfId="0" applyNumberFormat="1" applyBorder="1" applyAlignment="1">
      <alignment horizontal="left" vertical="center"/>
    </xf>
    <xf numFmtId="4" fontId="3" fillId="0" borderId="50" xfId="0" applyNumberFormat="1" applyFont="1" applyBorder="1" applyAlignment="1">
      <alignment horizontal="center" vertical="center"/>
    </xf>
    <xf numFmtId="49" fontId="17" fillId="0" borderId="62" xfId="0" applyNumberFormat="1" applyFont="1" applyBorder="1" applyAlignment="1">
      <alignment horizontal="center" vertical="center"/>
    </xf>
    <xf numFmtId="4" fontId="34" fillId="0" borderId="59" xfId="0" applyNumberFormat="1" applyFont="1" applyBorder="1" applyAlignment="1">
      <alignment horizontal="center" vertical="center"/>
    </xf>
    <xf numFmtId="4" fontId="0" fillId="0" borderId="63" xfId="0" applyNumberFormat="1" applyBorder="1" applyAlignment="1">
      <alignment horizontal="left" vertical="center"/>
    </xf>
    <xf numFmtId="49" fontId="17" fillId="0" borderId="64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0" fillId="0" borderId="65" xfId="0" applyNumberFormat="1" applyBorder="1" applyAlignment="1">
      <alignment vertical="center"/>
    </xf>
    <xf numFmtId="49" fontId="0" fillId="0" borderId="66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left" vertical="center"/>
    </xf>
    <xf numFmtId="4" fontId="34" fillId="0" borderId="12" xfId="0" applyNumberFormat="1" applyFon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" fontId="34" fillId="0" borderId="67" xfId="0" applyNumberFormat="1" applyFont="1" applyBorder="1" applyAlignment="1">
      <alignment horizontal="center" vertical="center"/>
    </xf>
    <xf numFmtId="4" fontId="44" fillId="0" borderId="12" xfId="0" applyNumberFormat="1" applyFont="1" applyBorder="1" applyAlignment="1">
      <alignment horizontal="center" vertical="center"/>
    </xf>
    <xf numFmtId="4" fontId="14" fillId="0" borderId="65" xfId="0" applyNumberFormat="1" applyFon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" fontId="45" fillId="0" borderId="12" xfId="0" applyNumberFormat="1" applyFont="1" applyBorder="1" applyAlignment="1">
      <alignment horizontal="center" vertical="center"/>
    </xf>
    <xf numFmtId="4" fontId="22" fillId="0" borderId="65" xfId="0" applyNumberFormat="1" applyFont="1" applyBorder="1" applyAlignment="1">
      <alignment vertical="center" wrapText="1"/>
    </xf>
    <xf numFmtId="4" fontId="0" fillId="0" borderId="59" xfId="0" applyNumberFormat="1" applyBorder="1" applyAlignment="1">
      <alignment horizontal="left" vertical="center"/>
    </xf>
    <xf numFmtId="4" fontId="46" fillId="0" borderId="12" xfId="0" applyNumberFormat="1" applyFont="1" applyBorder="1" applyAlignment="1">
      <alignment horizontal="center" vertical="center"/>
    </xf>
    <xf numFmtId="4" fontId="34" fillId="0" borderId="60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9" fontId="17" fillId="0" borderId="68" xfId="0" applyNumberFormat="1" applyFont="1" applyBorder="1" applyAlignment="1">
      <alignment horizontal="center" vertical="center"/>
    </xf>
    <xf numFmtId="4" fontId="14" fillId="0" borderId="69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4" fontId="0" fillId="0" borderId="69" xfId="0" applyNumberFormat="1" applyBorder="1" applyAlignment="1">
      <alignment vertical="center"/>
    </xf>
    <xf numFmtId="4" fontId="17" fillId="0" borderId="59" xfId="0" applyNumberFormat="1" applyFont="1" applyBorder="1" applyAlignment="1">
      <alignment horizontal="left" vertical="center"/>
    </xf>
    <xf numFmtId="4" fontId="0" fillId="0" borderId="70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" fontId="3" fillId="0" borderId="72" xfId="0" applyNumberFormat="1" applyFon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3" fillId="11" borderId="48" xfId="0" applyNumberFormat="1" applyFont="1" applyFill="1" applyBorder="1" applyAlignment="1">
      <alignment horizontal="center" vertical="center"/>
    </xf>
    <xf numFmtId="0" fontId="0" fillId="7" borderId="74" xfId="0" applyFill="1" applyBorder="1" applyAlignment="1">
      <alignment horizontal="center" vertical="center" wrapText="1"/>
    </xf>
    <xf numFmtId="4" fontId="3" fillId="12" borderId="75" xfId="0" applyNumberFormat="1" applyFont="1" applyFill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166" fontId="0" fillId="0" borderId="70" xfId="0" applyNumberFormat="1" applyBorder="1" applyAlignment="1">
      <alignment horizontal="center" vertical="center"/>
    </xf>
    <xf numFmtId="0" fontId="0" fillId="0" borderId="77" xfId="0" applyBorder="1"/>
    <xf numFmtId="4" fontId="0" fillId="0" borderId="60" xfId="0" applyNumberFormat="1" applyBorder="1" applyAlignment="1">
      <alignment horizontal="left" vertical="center"/>
    </xf>
    <xf numFmtId="4" fontId="3" fillId="11" borderId="78" xfId="0" applyNumberFormat="1" applyFont="1" applyFill="1" applyBorder="1" applyAlignment="1">
      <alignment horizontal="center" vertical="center"/>
    </xf>
    <xf numFmtId="4" fontId="3" fillId="7" borderId="49" xfId="0" applyNumberFormat="1" applyFont="1" applyFill="1" applyBorder="1" applyAlignment="1">
      <alignment horizontal="center" vertical="center"/>
    </xf>
    <xf numFmtId="4" fontId="3" fillId="12" borderId="79" xfId="0" applyNumberFormat="1" applyFont="1" applyFill="1" applyBorder="1" applyAlignment="1">
      <alignment horizontal="center" vertical="center"/>
    </xf>
    <xf numFmtId="4" fontId="3" fillId="0" borderId="69" xfId="0" applyNumberFormat="1" applyFont="1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4" fontId="3" fillId="0" borderId="75" xfId="0" applyNumberFormat="1" applyFont="1" applyBorder="1" applyAlignment="1">
      <alignment vertical="center"/>
    </xf>
    <xf numFmtId="0" fontId="0" fillId="0" borderId="83" xfId="0" applyBorder="1" applyAlignment="1">
      <alignment vertical="center"/>
    </xf>
    <xf numFmtId="0" fontId="47" fillId="0" borderId="0" xfId="0" applyFont="1" applyAlignment="1">
      <alignment vertical="center"/>
    </xf>
    <xf numFmtId="4" fontId="47" fillId="0" borderId="50" xfId="0" applyNumberFormat="1" applyFont="1" applyBorder="1" applyAlignment="1">
      <alignment vertical="center"/>
    </xf>
    <xf numFmtId="4" fontId="6" fillId="0" borderId="69" xfId="0" applyNumberFormat="1" applyFont="1" applyBorder="1" applyAlignment="1">
      <alignment vertical="center"/>
    </xf>
    <xf numFmtId="4" fontId="48" fillId="14" borderId="59" xfId="0" applyNumberFormat="1" applyFont="1" applyFill="1" applyBorder="1" applyAlignment="1">
      <alignment horizontal="left" vertical="center"/>
    </xf>
    <xf numFmtId="4" fontId="3" fillId="0" borderId="83" xfId="0" applyNumberFormat="1" applyFont="1" applyBorder="1" applyAlignment="1">
      <alignment horizontal="center" vertical="center"/>
    </xf>
    <xf numFmtId="4" fontId="0" fillId="0" borderId="50" xfId="0" applyNumberFormat="1" applyBorder="1" applyAlignment="1">
      <alignment vertical="center"/>
    </xf>
    <xf numFmtId="4" fontId="35" fillId="14" borderId="59" xfId="0" applyNumberFormat="1" applyFont="1" applyFill="1" applyBorder="1" applyAlignment="1">
      <alignment horizontal="left" vertical="center"/>
    </xf>
    <xf numFmtId="4" fontId="13" fillId="0" borderId="61" xfId="0" applyNumberFormat="1" applyFont="1" applyBorder="1" applyAlignment="1">
      <alignment horizontal="center" vertical="center"/>
    </xf>
    <xf numFmtId="4" fontId="17" fillId="0" borderId="0" xfId="0" applyNumberFormat="1" applyFont="1" applyAlignment="1">
      <alignment horizontal="right" vertical="center"/>
    </xf>
    <xf numFmtId="4" fontId="3" fillId="0" borderId="50" xfId="0" applyNumberFormat="1" applyFont="1" applyBorder="1" applyAlignment="1">
      <alignment vertical="center"/>
    </xf>
    <xf numFmtId="0" fontId="0" fillId="0" borderId="84" xfId="0" applyBorder="1" applyAlignment="1">
      <alignment vertical="center"/>
    </xf>
    <xf numFmtId="0" fontId="47" fillId="0" borderId="85" xfId="0" applyFont="1" applyBorder="1" applyAlignment="1">
      <alignment horizontal="right" vertical="center"/>
    </xf>
    <xf numFmtId="4" fontId="0" fillId="0" borderId="80" xfId="0" applyNumberFormat="1" applyBorder="1" applyAlignment="1">
      <alignment vertical="center"/>
    </xf>
    <xf numFmtId="49" fontId="17" fillId="0" borderId="73" xfId="0" applyNumberFormat="1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4" fontId="3" fillId="0" borderId="60" xfId="0" applyNumberFormat="1" applyFont="1" applyBorder="1" applyAlignment="1">
      <alignment horizontal="center" vertical="center"/>
    </xf>
    <xf numFmtId="4" fontId="0" fillId="0" borderId="69" xfId="0" applyNumberFormat="1" applyBorder="1" applyAlignment="1">
      <alignment horizontal="center" vertical="center"/>
    </xf>
    <xf numFmtId="4" fontId="17" fillId="0" borderId="61" xfId="0" applyNumberFormat="1" applyFon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 wrapText="1"/>
    </xf>
    <xf numFmtId="4" fontId="3" fillId="0" borderId="61" xfId="0" applyNumberFormat="1" applyFont="1" applyBorder="1" applyAlignment="1">
      <alignment horizontal="center" vertical="center"/>
    </xf>
    <xf numFmtId="49" fontId="17" fillId="0" borderId="86" xfId="0" applyNumberFormat="1" applyFont="1" applyBorder="1" applyAlignment="1">
      <alignment horizontal="center" vertical="center"/>
    </xf>
    <xf numFmtId="4" fontId="34" fillId="0" borderId="87" xfId="0" applyNumberFormat="1" applyFont="1" applyBorder="1" applyAlignment="1">
      <alignment horizontal="center" vertical="center"/>
    </xf>
    <xf numFmtId="4" fontId="0" fillId="0" borderId="88" xfId="0" applyNumberFormat="1" applyBorder="1" applyAlignment="1">
      <alignment horizontal="left" vertical="center"/>
    </xf>
    <xf numFmtId="49" fontId="17" fillId="0" borderId="89" xfId="0" applyNumberFormat="1" applyFont="1" applyBorder="1" applyAlignment="1">
      <alignment horizontal="center" vertical="center"/>
    </xf>
    <xf numFmtId="4" fontId="3" fillId="0" borderId="90" xfId="0" applyNumberFormat="1" applyFon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 wrapText="1"/>
    </xf>
    <xf numFmtId="49" fontId="0" fillId="0" borderId="91" xfId="0" applyNumberFormat="1" applyBorder="1" applyAlignment="1">
      <alignment horizontal="center" vertical="center"/>
    </xf>
    <xf numFmtId="4" fontId="3" fillId="0" borderId="87" xfId="0" applyNumberFormat="1" applyFont="1" applyBorder="1" applyAlignment="1">
      <alignment horizontal="right" vertical="center"/>
    </xf>
    <xf numFmtId="4" fontId="34" fillId="15" borderId="16" xfId="0" applyNumberFormat="1" applyFont="1" applyFill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49" fontId="49" fillId="0" borderId="18" xfId="0" applyNumberFormat="1" applyFont="1" applyBorder="1" applyAlignment="1">
      <alignment horizontal="center" vertical="center"/>
    </xf>
    <xf numFmtId="4" fontId="50" fillId="0" borderId="92" xfId="0" applyNumberFormat="1" applyFont="1" applyBorder="1" applyAlignment="1">
      <alignment horizontal="center" vertical="center"/>
    </xf>
    <xf numFmtId="4" fontId="0" fillId="0" borderId="45" xfId="0" applyNumberFormat="1" applyBorder="1" applyAlignment="1">
      <alignment horizontal="left" vertical="center"/>
    </xf>
    <xf numFmtId="4" fontId="0" fillId="0" borderId="17" xfId="0" applyNumberFormat="1" applyBorder="1" applyAlignment="1">
      <alignment horizontal="left" vertical="center"/>
    </xf>
    <xf numFmtId="4" fontId="51" fillId="0" borderId="92" xfId="0" applyNumberFormat="1" applyFont="1" applyBorder="1" applyAlignment="1">
      <alignment horizontal="center" vertical="center"/>
    </xf>
    <xf numFmtId="4" fontId="52" fillId="0" borderId="4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" fontId="0" fillId="0" borderId="92" xfId="0" applyNumberFormat="1" applyBorder="1" applyAlignment="1">
      <alignment horizontal="left" vertical="center"/>
    </xf>
    <xf numFmtId="4" fontId="38" fillId="0" borderId="23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53" fillId="0" borderId="44" xfId="0" applyNumberFormat="1" applyFont="1" applyBorder="1" applyAlignment="1">
      <alignment horizontal="left" vertical="center"/>
    </xf>
    <xf numFmtId="4" fontId="53" fillId="0" borderId="22" xfId="0" applyNumberFormat="1" applyFont="1" applyBorder="1" applyAlignment="1">
      <alignment horizontal="left" vertical="center"/>
    </xf>
    <xf numFmtId="4" fontId="55" fillId="6" borderId="22" xfId="0" applyNumberFormat="1" applyFont="1" applyFill="1" applyBorder="1" applyAlignment="1">
      <alignment horizontal="center" vertical="center"/>
    </xf>
    <xf numFmtId="4" fontId="3" fillId="0" borderId="51" xfId="0" applyNumberFormat="1" applyFont="1" applyBorder="1" applyAlignment="1">
      <alignment horizontal="center" vertical="center" wrapText="1"/>
    </xf>
    <xf numFmtId="4" fontId="56" fillId="0" borderId="44" xfId="0" applyNumberFormat="1" applyFont="1" applyBorder="1" applyAlignment="1">
      <alignment horizontal="center" vertical="center" wrapText="1"/>
    </xf>
    <xf numFmtId="0" fontId="0" fillId="0" borderId="28" xfId="0" applyBorder="1"/>
    <xf numFmtId="49" fontId="6" fillId="0" borderId="0" xfId="0" applyNumberFormat="1" applyFont="1" applyAlignment="1">
      <alignment horizontal="left"/>
    </xf>
    <xf numFmtId="0" fontId="33" fillId="13" borderId="47" xfId="0" applyFont="1" applyFill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0" fontId="6" fillId="0" borderId="81" xfId="0" applyFont="1" applyBorder="1" applyAlignment="1">
      <alignment horizontal="right" vertical="center"/>
    </xf>
    <xf numFmtId="0" fontId="3" fillId="0" borderId="82" xfId="0" applyFont="1" applyBorder="1" applyAlignment="1">
      <alignment horizontal="right" vertical="center"/>
    </xf>
    <xf numFmtId="0" fontId="0" fillId="0" borderId="44" xfId="0" applyBorder="1" applyAlignment="1">
      <alignment vertical="top" wrapText="1"/>
    </xf>
    <xf numFmtId="4" fontId="3" fillId="16" borderId="44" xfId="0" applyNumberFormat="1" applyFont="1" applyFill="1" applyBorder="1" applyAlignment="1">
      <alignment horizontal="right" vertical="center"/>
    </xf>
    <xf numFmtId="4" fontId="54" fillId="16" borderId="93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37" fillId="8" borderId="17" xfId="0" applyNumberFormat="1" applyFont="1" applyFill="1" applyBorder="1" applyAlignment="1">
      <alignment horizontal="center" vertical="top"/>
    </xf>
    <xf numFmtId="0" fontId="0" fillId="0" borderId="30" xfId="0" applyBorder="1" applyAlignment="1">
      <alignment horizontal="center" vertical="center"/>
    </xf>
    <xf numFmtId="0" fontId="3" fillId="9" borderId="33" xfId="0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" fontId="3" fillId="10" borderId="37" xfId="0" applyNumberFormat="1" applyFont="1" applyFill="1" applyBorder="1" applyAlignment="1">
      <alignment horizontal="center" vertical="center"/>
    </xf>
    <xf numFmtId="4" fontId="3" fillId="10" borderId="38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/>
    <xf numFmtId="164" fontId="3" fillId="0" borderId="0" xfId="0" applyNumberFormat="1" applyFont="1" applyFill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4" fontId="57" fillId="17" borderId="6" xfId="0" applyNumberFormat="1" applyFont="1" applyFill="1" applyBorder="1" applyAlignment="1">
      <alignment horizontal="center" vertical="center" wrapText="1"/>
    </xf>
    <xf numFmtId="4" fontId="58" fillId="17" borderId="8" xfId="0" applyNumberFormat="1" applyFont="1" applyFill="1" applyBorder="1" applyAlignment="1">
      <alignment horizontal="center" vertical="center"/>
    </xf>
    <xf numFmtId="4" fontId="59" fillId="17" borderId="9" xfId="0" applyNumberFormat="1" applyFont="1" applyFill="1" applyBorder="1" applyAlignment="1">
      <alignment horizontal="center" vertical="center"/>
    </xf>
    <xf numFmtId="4" fontId="60" fillId="0" borderId="6" xfId="0" applyNumberFormat="1" applyFont="1" applyBorder="1" applyAlignment="1">
      <alignment horizontal="right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695325</xdr:colOff>
      <xdr:row>5</xdr:row>
      <xdr:rowOff>171450</xdr:rowOff>
    </xdr:from>
    <xdr:to>
      <xdr:col>12</xdr:col>
      <xdr:colOff>866775</xdr:colOff>
      <xdr:row>5</xdr:row>
      <xdr:rowOff>361950</xdr:rowOff>
    </xdr:to>
    <xdr:sp macro="" textlink="">
      <xdr:nvSpPr>
        <xdr:cNvPr id="5" name="Flèche : angle droit 4">
          <a:extLst>
            <a:ext uri="{FF2B5EF4-FFF2-40B4-BE49-F238E27FC236}">
              <a16:creationId xmlns:a16="http://schemas.microsoft.com/office/drawing/2014/main" id="{9A569C3E-0A80-4A9B-97D1-F3C59C75975C}"/>
            </a:ext>
          </a:extLst>
        </xdr:cNvPr>
        <xdr:cNvSpPr/>
      </xdr:nvSpPr>
      <xdr:spPr bwMode="auto">
        <a:xfrm>
          <a:off x="9029700" y="1171575"/>
          <a:ext cx="171450" cy="190500"/>
        </a:xfrm>
        <a:prstGeom prst="bentUp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wrap="square" lIns="18288" tIns="0" rIns="0" bIns="0" rtlCol="0" anchor="ctr" upright="1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FDFED-D59A-41B4-9ECD-B73237695FAB}">
  <dimension ref="A1:S58"/>
  <sheetViews>
    <sheetView tabSelected="1" topLeftCell="A19" workbookViewId="0">
      <selection activeCell="B55" sqref="B55"/>
    </sheetView>
  </sheetViews>
  <sheetFormatPr baseColWidth="10" defaultColWidth="11" defaultRowHeight="15"/>
  <cols>
    <col min="1" max="1" width="19.28515625" style="166" customWidth="1"/>
    <col min="2" max="2" width="10.7109375" customWidth="1"/>
    <col min="3" max="3" width="11.28515625" customWidth="1"/>
    <col min="5" max="5" width="11.28515625" customWidth="1"/>
    <col min="7" max="7" width="11.140625" customWidth="1"/>
    <col min="8" max="8" width="10.7109375" customWidth="1"/>
    <col min="9" max="9" width="10.5703125" customWidth="1"/>
    <col min="10" max="12" width="10.7109375" customWidth="1"/>
    <col min="13" max="13" width="11.5703125" customWidth="1"/>
    <col min="14" max="14" width="11.140625" style="17" customWidth="1"/>
    <col min="15" max="15" width="9.28515625" customWidth="1"/>
    <col min="18" max="18" width="11.28515625" style="17" customWidth="1"/>
    <col min="257" max="257" width="19.28515625" customWidth="1"/>
    <col min="258" max="258" width="10.7109375" customWidth="1"/>
    <col min="259" max="259" width="11.28515625" customWidth="1"/>
    <col min="261" max="261" width="11.28515625" customWidth="1"/>
    <col min="263" max="263" width="11.140625" customWidth="1"/>
    <col min="264" max="264" width="10.7109375" customWidth="1"/>
    <col min="265" max="265" width="10.5703125" customWidth="1"/>
    <col min="266" max="268" width="10.7109375" customWidth="1"/>
    <col min="269" max="269" width="11.5703125" customWidth="1"/>
    <col min="270" max="270" width="11.140625" customWidth="1"/>
    <col min="271" max="271" width="9.28515625" customWidth="1"/>
    <col min="274" max="274" width="11.28515625" customWidth="1"/>
    <col min="513" max="513" width="19.28515625" customWidth="1"/>
    <col min="514" max="514" width="10.7109375" customWidth="1"/>
    <col min="515" max="515" width="11.28515625" customWidth="1"/>
    <col min="517" max="517" width="11.28515625" customWidth="1"/>
    <col min="519" max="519" width="11.140625" customWidth="1"/>
    <col min="520" max="520" width="10.7109375" customWidth="1"/>
    <col min="521" max="521" width="10.5703125" customWidth="1"/>
    <col min="522" max="524" width="10.7109375" customWidth="1"/>
    <col min="525" max="525" width="11.5703125" customWidth="1"/>
    <col min="526" max="526" width="11.140625" customWidth="1"/>
    <col min="527" max="527" width="9.28515625" customWidth="1"/>
    <col min="530" max="530" width="11.28515625" customWidth="1"/>
    <col min="769" max="769" width="19.28515625" customWidth="1"/>
    <col min="770" max="770" width="10.7109375" customWidth="1"/>
    <col min="771" max="771" width="11.28515625" customWidth="1"/>
    <col min="773" max="773" width="11.28515625" customWidth="1"/>
    <col min="775" max="775" width="11.140625" customWidth="1"/>
    <col min="776" max="776" width="10.7109375" customWidth="1"/>
    <col min="777" max="777" width="10.5703125" customWidth="1"/>
    <col min="778" max="780" width="10.7109375" customWidth="1"/>
    <col min="781" max="781" width="11.5703125" customWidth="1"/>
    <col min="782" max="782" width="11.140625" customWidth="1"/>
    <col min="783" max="783" width="9.28515625" customWidth="1"/>
    <col min="786" max="786" width="11.28515625" customWidth="1"/>
    <col min="1025" max="1025" width="19.28515625" customWidth="1"/>
    <col min="1026" max="1026" width="10.7109375" customWidth="1"/>
    <col min="1027" max="1027" width="11.28515625" customWidth="1"/>
    <col min="1029" max="1029" width="11.28515625" customWidth="1"/>
    <col min="1031" max="1031" width="11.140625" customWidth="1"/>
    <col min="1032" max="1032" width="10.7109375" customWidth="1"/>
    <col min="1033" max="1033" width="10.5703125" customWidth="1"/>
    <col min="1034" max="1036" width="10.7109375" customWidth="1"/>
    <col min="1037" max="1037" width="11.5703125" customWidth="1"/>
    <col min="1038" max="1038" width="11.140625" customWidth="1"/>
    <col min="1039" max="1039" width="9.28515625" customWidth="1"/>
    <col min="1042" max="1042" width="11.28515625" customWidth="1"/>
    <col min="1281" max="1281" width="19.28515625" customWidth="1"/>
    <col min="1282" max="1282" width="10.7109375" customWidth="1"/>
    <col min="1283" max="1283" width="11.28515625" customWidth="1"/>
    <col min="1285" max="1285" width="11.28515625" customWidth="1"/>
    <col min="1287" max="1287" width="11.140625" customWidth="1"/>
    <col min="1288" max="1288" width="10.7109375" customWidth="1"/>
    <col min="1289" max="1289" width="10.5703125" customWidth="1"/>
    <col min="1290" max="1292" width="10.7109375" customWidth="1"/>
    <col min="1293" max="1293" width="11.5703125" customWidth="1"/>
    <col min="1294" max="1294" width="11.140625" customWidth="1"/>
    <col min="1295" max="1295" width="9.28515625" customWidth="1"/>
    <col min="1298" max="1298" width="11.28515625" customWidth="1"/>
    <col min="1537" max="1537" width="19.28515625" customWidth="1"/>
    <col min="1538" max="1538" width="10.7109375" customWidth="1"/>
    <col min="1539" max="1539" width="11.28515625" customWidth="1"/>
    <col min="1541" max="1541" width="11.28515625" customWidth="1"/>
    <col min="1543" max="1543" width="11.140625" customWidth="1"/>
    <col min="1544" max="1544" width="10.7109375" customWidth="1"/>
    <col min="1545" max="1545" width="10.5703125" customWidth="1"/>
    <col min="1546" max="1548" width="10.7109375" customWidth="1"/>
    <col min="1549" max="1549" width="11.5703125" customWidth="1"/>
    <col min="1550" max="1550" width="11.140625" customWidth="1"/>
    <col min="1551" max="1551" width="9.28515625" customWidth="1"/>
    <col min="1554" max="1554" width="11.28515625" customWidth="1"/>
    <col min="1793" max="1793" width="19.28515625" customWidth="1"/>
    <col min="1794" max="1794" width="10.7109375" customWidth="1"/>
    <col min="1795" max="1795" width="11.28515625" customWidth="1"/>
    <col min="1797" max="1797" width="11.28515625" customWidth="1"/>
    <col min="1799" max="1799" width="11.140625" customWidth="1"/>
    <col min="1800" max="1800" width="10.7109375" customWidth="1"/>
    <col min="1801" max="1801" width="10.5703125" customWidth="1"/>
    <col min="1802" max="1804" width="10.7109375" customWidth="1"/>
    <col min="1805" max="1805" width="11.5703125" customWidth="1"/>
    <col min="1806" max="1806" width="11.140625" customWidth="1"/>
    <col min="1807" max="1807" width="9.28515625" customWidth="1"/>
    <col min="1810" max="1810" width="11.28515625" customWidth="1"/>
    <col min="2049" max="2049" width="19.28515625" customWidth="1"/>
    <col min="2050" max="2050" width="10.7109375" customWidth="1"/>
    <col min="2051" max="2051" width="11.28515625" customWidth="1"/>
    <col min="2053" max="2053" width="11.28515625" customWidth="1"/>
    <col min="2055" max="2055" width="11.140625" customWidth="1"/>
    <col min="2056" max="2056" width="10.7109375" customWidth="1"/>
    <col min="2057" max="2057" width="10.5703125" customWidth="1"/>
    <col min="2058" max="2060" width="10.7109375" customWidth="1"/>
    <col min="2061" max="2061" width="11.5703125" customWidth="1"/>
    <col min="2062" max="2062" width="11.140625" customWidth="1"/>
    <col min="2063" max="2063" width="9.28515625" customWidth="1"/>
    <col min="2066" max="2066" width="11.28515625" customWidth="1"/>
    <col min="2305" max="2305" width="19.28515625" customWidth="1"/>
    <col min="2306" max="2306" width="10.7109375" customWidth="1"/>
    <col min="2307" max="2307" width="11.28515625" customWidth="1"/>
    <col min="2309" max="2309" width="11.28515625" customWidth="1"/>
    <col min="2311" max="2311" width="11.140625" customWidth="1"/>
    <col min="2312" max="2312" width="10.7109375" customWidth="1"/>
    <col min="2313" max="2313" width="10.5703125" customWidth="1"/>
    <col min="2314" max="2316" width="10.7109375" customWidth="1"/>
    <col min="2317" max="2317" width="11.5703125" customWidth="1"/>
    <col min="2318" max="2318" width="11.140625" customWidth="1"/>
    <col min="2319" max="2319" width="9.28515625" customWidth="1"/>
    <col min="2322" max="2322" width="11.28515625" customWidth="1"/>
    <col min="2561" max="2561" width="19.28515625" customWidth="1"/>
    <col min="2562" max="2562" width="10.7109375" customWidth="1"/>
    <col min="2563" max="2563" width="11.28515625" customWidth="1"/>
    <col min="2565" max="2565" width="11.28515625" customWidth="1"/>
    <col min="2567" max="2567" width="11.140625" customWidth="1"/>
    <col min="2568" max="2568" width="10.7109375" customWidth="1"/>
    <col min="2569" max="2569" width="10.5703125" customWidth="1"/>
    <col min="2570" max="2572" width="10.7109375" customWidth="1"/>
    <col min="2573" max="2573" width="11.5703125" customWidth="1"/>
    <col min="2574" max="2574" width="11.140625" customWidth="1"/>
    <col min="2575" max="2575" width="9.28515625" customWidth="1"/>
    <col min="2578" max="2578" width="11.28515625" customWidth="1"/>
    <col min="2817" max="2817" width="19.28515625" customWidth="1"/>
    <col min="2818" max="2818" width="10.7109375" customWidth="1"/>
    <col min="2819" max="2819" width="11.28515625" customWidth="1"/>
    <col min="2821" max="2821" width="11.28515625" customWidth="1"/>
    <col min="2823" max="2823" width="11.140625" customWidth="1"/>
    <col min="2824" max="2824" width="10.7109375" customWidth="1"/>
    <col min="2825" max="2825" width="10.5703125" customWidth="1"/>
    <col min="2826" max="2828" width="10.7109375" customWidth="1"/>
    <col min="2829" max="2829" width="11.5703125" customWidth="1"/>
    <col min="2830" max="2830" width="11.140625" customWidth="1"/>
    <col min="2831" max="2831" width="9.28515625" customWidth="1"/>
    <col min="2834" max="2834" width="11.28515625" customWidth="1"/>
    <col min="3073" max="3073" width="19.28515625" customWidth="1"/>
    <col min="3074" max="3074" width="10.7109375" customWidth="1"/>
    <col min="3075" max="3075" width="11.28515625" customWidth="1"/>
    <col min="3077" max="3077" width="11.28515625" customWidth="1"/>
    <col min="3079" max="3079" width="11.140625" customWidth="1"/>
    <col min="3080" max="3080" width="10.7109375" customWidth="1"/>
    <col min="3081" max="3081" width="10.5703125" customWidth="1"/>
    <col min="3082" max="3084" width="10.7109375" customWidth="1"/>
    <col min="3085" max="3085" width="11.5703125" customWidth="1"/>
    <col min="3086" max="3086" width="11.140625" customWidth="1"/>
    <col min="3087" max="3087" width="9.28515625" customWidth="1"/>
    <col min="3090" max="3090" width="11.28515625" customWidth="1"/>
    <col min="3329" max="3329" width="19.28515625" customWidth="1"/>
    <col min="3330" max="3330" width="10.7109375" customWidth="1"/>
    <col min="3331" max="3331" width="11.28515625" customWidth="1"/>
    <col min="3333" max="3333" width="11.28515625" customWidth="1"/>
    <col min="3335" max="3335" width="11.140625" customWidth="1"/>
    <col min="3336" max="3336" width="10.7109375" customWidth="1"/>
    <col min="3337" max="3337" width="10.5703125" customWidth="1"/>
    <col min="3338" max="3340" width="10.7109375" customWidth="1"/>
    <col min="3341" max="3341" width="11.5703125" customWidth="1"/>
    <col min="3342" max="3342" width="11.140625" customWidth="1"/>
    <col min="3343" max="3343" width="9.28515625" customWidth="1"/>
    <col min="3346" max="3346" width="11.28515625" customWidth="1"/>
    <col min="3585" max="3585" width="19.28515625" customWidth="1"/>
    <col min="3586" max="3586" width="10.7109375" customWidth="1"/>
    <col min="3587" max="3587" width="11.28515625" customWidth="1"/>
    <col min="3589" max="3589" width="11.28515625" customWidth="1"/>
    <col min="3591" max="3591" width="11.140625" customWidth="1"/>
    <col min="3592" max="3592" width="10.7109375" customWidth="1"/>
    <col min="3593" max="3593" width="10.5703125" customWidth="1"/>
    <col min="3594" max="3596" width="10.7109375" customWidth="1"/>
    <col min="3597" max="3597" width="11.5703125" customWidth="1"/>
    <col min="3598" max="3598" width="11.140625" customWidth="1"/>
    <col min="3599" max="3599" width="9.28515625" customWidth="1"/>
    <col min="3602" max="3602" width="11.28515625" customWidth="1"/>
    <col min="3841" max="3841" width="19.28515625" customWidth="1"/>
    <col min="3842" max="3842" width="10.7109375" customWidth="1"/>
    <col min="3843" max="3843" width="11.28515625" customWidth="1"/>
    <col min="3845" max="3845" width="11.28515625" customWidth="1"/>
    <col min="3847" max="3847" width="11.140625" customWidth="1"/>
    <col min="3848" max="3848" width="10.7109375" customWidth="1"/>
    <col min="3849" max="3849" width="10.5703125" customWidth="1"/>
    <col min="3850" max="3852" width="10.7109375" customWidth="1"/>
    <col min="3853" max="3853" width="11.5703125" customWidth="1"/>
    <col min="3854" max="3854" width="11.140625" customWidth="1"/>
    <col min="3855" max="3855" width="9.28515625" customWidth="1"/>
    <col min="3858" max="3858" width="11.28515625" customWidth="1"/>
    <col min="4097" max="4097" width="19.28515625" customWidth="1"/>
    <col min="4098" max="4098" width="10.7109375" customWidth="1"/>
    <col min="4099" max="4099" width="11.28515625" customWidth="1"/>
    <col min="4101" max="4101" width="11.28515625" customWidth="1"/>
    <col min="4103" max="4103" width="11.140625" customWidth="1"/>
    <col min="4104" max="4104" width="10.7109375" customWidth="1"/>
    <col min="4105" max="4105" width="10.5703125" customWidth="1"/>
    <col min="4106" max="4108" width="10.7109375" customWidth="1"/>
    <col min="4109" max="4109" width="11.5703125" customWidth="1"/>
    <col min="4110" max="4110" width="11.140625" customWidth="1"/>
    <col min="4111" max="4111" width="9.28515625" customWidth="1"/>
    <col min="4114" max="4114" width="11.28515625" customWidth="1"/>
    <col min="4353" max="4353" width="19.28515625" customWidth="1"/>
    <col min="4354" max="4354" width="10.7109375" customWidth="1"/>
    <col min="4355" max="4355" width="11.28515625" customWidth="1"/>
    <col min="4357" max="4357" width="11.28515625" customWidth="1"/>
    <col min="4359" max="4359" width="11.140625" customWidth="1"/>
    <col min="4360" max="4360" width="10.7109375" customWidth="1"/>
    <col min="4361" max="4361" width="10.5703125" customWidth="1"/>
    <col min="4362" max="4364" width="10.7109375" customWidth="1"/>
    <col min="4365" max="4365" width="11.5703125" customWidth="1"/>
    <col min="4366" max="4366" width="11.140625" customWidth="1"/>
    <col min="4367" max="4367" width="9.28515625" customWidth="1"/>
    <col min="4370" max="4370" width="11.28515625" customWidth="1"/>
    <col min="4609" max="4609" width="19.28515625" customWidth="1"/>
    <col min="4610" max="4610" width="10.7109375" customWidth="1"/>
    <col min="4611" max="4611" width="11.28515625" customWidth="1"/>
    <col min="4613" max="4613" width="11.28515625" customWidth="1"/>
    <col min="4615" max="4615" width="11.140625" customWidth="1"/>
    <col min="4616" max="4616" width="10.7109375" customWidth="1"/>
    <col min="4617" max="4617" width="10.5703125" customWidth="1"/>
    <col min="4618" max="4620" width="10.7109375" customWidth="1"/>
    <col min="4621" max="4621" width="11.5703125" customWidth="1"/>
    <col min="4622" max="4622" width="11.140625" customWidth="1"/>
    <col min="4623" max="4623" width="9.28515625" customWidth="1"/>
    <col min="4626" max="4626" width="11.28515625" customWidth="1"/>
    <col min="4865" max="4865" width="19.28515625" customWidth="1"/>
    <col min="4866" max="4866" width="10.7109375" customWidth="1"/>
    <col min="4867" max="4867" width="11.28515625" customWidth="1"/>
    <col min="4869" max="4869" width="11.28515625" customWidth="1"/>
    <col min="4871" max="4871" width="11.140625" customWidth="1"/>
    <col min="4872" max="4872" width="10.7109375" customWidth="1"/>
    <col min="4873" max="4873" width="10.5703125" customWidth="1"/>
    <col min="4874" max="4876" width="10.7109375" customWidth="1"/>
    <col min="4877" max="4877" width="11.5703125" customWidth="1"/>
    <col min="4878" max="4878" width="11.140625" customWidth="1"/>
    <col min="4879" max="4879" width="9.28515625" customWidth="1"/>
    <col min="4882" max="4882" width="11.28515625" customWidth="1"/>
    <col min="5121" max="5121" width="19.28515625" customWidth="1"/>
    <col min="5122" max="5122" width="10.7109375" customWidth="1"/>
    <col min="5123" max="5123" width="11.28515625" customWidth="1"/>
    <col min="5125" max="5125" width="11.28515625" customWidth="1"/>
    <col min="5127" max="5127" width="11.140625" customWidth="1"/>
    <col min="5128" max="5128" width="10.7109375" customWidth="1"/>
    <col min="5129" max="5129" width="10.5703125" customWidth="1"/>
    <col min="5130" max="5132" width="10.7109375" customWidth="1"/>
    <col min="5133" max="5133" width="11.5703125" customWidth="1"/>
    <col min="5134" max="5134" width="11.140625" customWidth="1"/>
    <col min="5135" max="5135" width="9.28515625" customWidth="1"/>
    <col min="5138" max="5138" width="11.28515625" customWidth="1"/>
    <col min="5377" max="5377" width="19.28515625" customWidth="1"/>
    <col min="5378" max="5378" width="10.7109375" customWidth="1"/>
    <col min="5379" max="5379" width="11.28515625" customWidth="1"/>
    <col min="5381" max="5381" width="11.28515625" customWidth="1"/>
    <col min="5383" max="5383" width="11.140625" customWidth="1"/>
    <col min="5384" max="5384" width="10.7109375" customWidth="1"/>
    <col min="5385" max="5385" width="10.5703125" customWidth="1"/>
    <col min="5386" max="5388" width="10.7109375" customWidth="1"/>
    <col min="5389" max="5389" width="11.5703125" customWidth="1"/>
    <col min="5390" max="5390" width="11.140625" customWidth="1"/>
    <col min="5391" max="5391" width="9.28515625" customWidth="1"/>
    <col min="5394" max="5394" width="11.28515625" customWidth="1"/>
    <col min="5633" max="5633" width="19.28515625" customWidth="1"/>
    <col min="5634" max="5634" width="10.7109375" customWidth="1"/>
    <col min="5635" max="5635" width="11.28515625" customWidth="1"/>
    <col min="5637" max="5637" width="11.28515625" customWidth="1"/>
    <col min="5639" max="5639" width="11.140625" customWidth="1"/>
    <col min="5640" max="5640" width="10.7109375" customWidth="1"/>
    <col min="5641" max="5641" width="10.5703125" customWidth="1"/>
    <col min="5642" max="5644" width="10.7109375" customWidth="1"/>
    <col min="5645" max="5645" width="11.5703125" customWidth="1"/>
    <col min="5646" max="5646" width="11.140625" customWidth="1"/>
    <col min="5647" max="5647" width="9.28515625" customWidth="1"/>
    <col min="5650" max="5650" width="11.28515625" customWidth="1"/>
    <col min="5889" max="5889" width="19.28515625" customWidth="1"/>
    <col min="5890" max="5890" width="10.7109375" customWidth="1"/>
    <col min="5891" max="5891" width="11.28515625" customWidth="1"/>
    <col min="5893" max="5893" width="11.28515625" customWidth="1"/>
    <col min="5895" max="5895" width="11.140625" customWidth="1"/>
    <col min="5896" max="5896" width="10.7109375" customWidth="1"/>
    <col min="5897" max="5897" width="10.5703125" customWidth="1"/>
    <col min="5898" max="5900" width="10.7109375" customWidth="1"/>
    <col min="5901" max="5901" width="11.5703125" customWidth="1"/>
    <col min="5902" max="5902" width="11.140625" customWidth="1"/>
    <col min="5903" max="5903" width="9.28515625" customWidth="1"/>
    <col min="5906" max="5906" width="11.28515625" customWidth="1"/>
    <col min="6145" max="6145" width="19.28515625" customWidth="1"/>
    <col min="6146" max="6146" width="10.7109375" customWidth="1"/>
    <col min="6147" max="6147" width="11.28515625" customWidth="1"/>
    <col min="6149" max="6149" width="11.28515625" customWidth="1"/>
    <col min="6151" max="6151" width="11.140625" customWidth="1"/>
    <col min="6152" max="6152" width="10.7109375" customWidth="1"/>
    <col min="6153" max="6153" width="10.5703125" customWidth="1"/>
    <col min="6154" max="6156" width="10.7109375" customWidth="1"/>
    <col min="6157" max="6157" width="11.5703125" customWidth="1"/>
    <col min="6158" max="6158" width="11.140625" customWidth="1"/>
    <col min="6159" max="6159" width="9.28515625" customWidth="1"/>
    <col min="6162" max="6162" width="11.28515625" customWidth="1"/>
    <col min="6401" max="6401" width="19.28515625" customWidth="1"/>
    <col min="6402" max="6402" width="10.7109375" customWidth="1"/>
    <col min="6403" max="6403" width="11.28515625" customWidth="1"/>
    <col min="6405" max="6405" width="11.28515625" customWidth="1"/>
    <col min="6407" max="6407" width="11.140625" customWidth="1"/>
    <col min="6408" max="6408" width="10.7109375" customWidth="1"/>
    <col min="6409" max="6409" width="10.5703125" customWidth="1"/>
    <col min="6410" max="6412" width="10.7109375" customWidth="1"/>
    <col min="6413" max="6413" width="11.5703125" customWidth="1"/>
    <col min="6414" max="6414" width="11.140625" customWidth="1"/>
    <col min="6415" max="6415" width="9.28515625" customWidth="1"/>
    <col min="6418" max="6418" width="11.28515625" customWidth="1"/>
    <col min="6657" max="6657" width="19.28515625" customWidth="1"/>
    <col min="6658" max="6658" width="10.7109375" customWidth="1"/>
    <col min="6659" max="6659" width="11.28515625" customWidth="1"/>
    <col min="6661" max="6661" width="11.28515625" customWidth="1"/>
    <col min="6663" max="6663" width="11.140625" customWidth="1"/>
    <col min="6664" max="6664" width="10.7109375" customWidth="1"/>
    <col min="6665" max="6665" width="10.5703125" customWidth="1"/>
    <col min="6666" max="6668" width="10.7109375" customWidth="1"/>
    <col min="6669" max="6669" width="11.5703125" customWidth="1"/>
    <col min="6670" max="6670" width="11.140625" customWidth="1"/>
    <col min="6671" max="6671" width="9.28515625" customWidth="1"/>
    <col min="6674" max="6674" width="11.28515625" customWidth="1"/>
    <col min="6913" max="6913" width="19.28515625" customWidth="1"/>
    <col min="6914" max="6914" width="10.7109375" customWidth="1"/>
    <col min="6915" max="6915" width="11.28515625" customWidth="1"/>
    <col min="6917" max="6917" width="11.28515625" customWidth="1"/>
    <col min="6919" max="6919" width="11.140625" customWidth="1"/>
    <col min="6920" max="6920" width="10.7109375" customWidth="1"/>
    <col min="6921" max="6921" width="10.5703125" customWidth="1"/>
    <col min="6922" max="6924" width="10.7109375" customWidth="1"/>
    <col min="6925" max="6925" width="11.5703125" customWidth="1"/>
    <col min="6926" max="6926" width="11.140625" customWidth="1"/>
    <col min="6927" max="6927" width="9.28515625" customWidth="1"/>
    <col min="6930" max="6930" width="11.28515625" customWidth="1"/>
    <col min="7169" max="7169" width="19.28515625" customWidth="1"/>
    <col min="7170" max="7170" width="10.7109375" customWidth="1"/>
    <col min="7171" max="7171" width="11.28515625" customWidth="1"/>
    <col min="7173" max="7173" width="11.28515625" customWidth="1"/>
    <col min="7175" max="7175" width="11.140625" customWidth="1"/>
    <col min="7176" max="7176" width="10.7109375" customWidth="1"/>
    <col min="7177" max="7177" width="10.5703125" customWidth="1"/>
    <col min="7178" max="7180" width="10.7109375" customWidth="1"/>
    <col min="7181" max="7181" width="11.5703125" customWidth="1"/>
    <col min="7182" max="7182" width="11.140625" customWidth="1"/>
    <col min="7183" max="7183" width="9.28515625" customWidth="1"/>
    <col min="7186" max="7186" width="11.28515625" customWidth="1"/>
    <col min="7425" max="7425" width="19.28515625" customWidth="1"/>
    <col min="7426" max="7426" width="10.7109375" customWidth="1"/>
    <col min="7427" max="7427" width="11.28515625" customWidth="1"/>
    <col min="7429" max="7429" width="11.28515625" customWidth="1"/>
    <col min="7431" max="7431" width="11.140625" customWidth="1"/>
    <col min="7432" max="7432" width="10.7109375" customWidth="1"/>
    <col min="7433" max="7433" width="10.5703125" customWidth="1"/>
    <col min="7434" max="7436" width="10.7109375" customWidth="1"/>
    <col min="7437" max="7437" width="11.5703125" customWidth="1"/>
    <col min="7438" max="7438" width="11.140625" customWidth="1"/>
    <col min="7439" max="7439" width="9.28515625" customWidth="1"/>
    <col min="7442" max="7442" width="11.28515625" customWidth="1"/>
    <col min="7681" max="7681" width="19.28515625" customWidth="1"/>
    <col min="7682" max="7682" width="10.7109375" customWidth="1"/>
    <col min="7683" max="7683" width="11.28515625" customWidth="1"/>
    <col min="7685" max="7685" width="11.28515625" customWidth="1"/>
    <col min="7687" max="7687" width="11.140625" customWidth="1"/>
    <col min="7688" max="7688" width="10.7109375" customWidth="1"/>
    <col min="7689" max="7689" width="10.5703125" customWidth="1"/>
    <col min="7690" max="7692" width="10.7109375" customWidth="1"/>
    <col min="7693" max="7693" width="11.5703125" customWidth="1"/>
    <col min="7694" max="7694" width="11.140625" customWidth="1"/>
    <col min="7695" max="7695" width="9.28515625" customWidth="1"/>
    <col min="7698" max="7698" width="11.28515625" customWidth="1"/>
    <col min="7937" max="7937" width="19.28515625" customWidth="1"/>
    <col min="7938" max="7938" width="10.7109375" customWidth="1"/>
    <col min="7939" max="7939" width="11.28515625" customWidth="1"/>
    <col min="7941" max="7941" width="11.28515625" customWidth="1"/>
    <col min="7943" max="7943" width="11.140625" customWidth="1"/>
    <col min="7944" max="7944" width="10.7109375" customWidth="1"/>
    <col min="7945" max="7945" width="10.5703125" customWidth="1"/>
    <col min="7946" max="7948" width="10.7109375" customWidth="1"/>
    <col min="7949" max="7949" width="11.5703125" customWidth="1"/>
    <col min="7950" max="7950" width="11.140625" customWidth="1"/>
    <col min="7951" max="7951" width="9.28515625" customWidth="1"/>
    <col min="7954" max="7954" width="11.28515625" customWidth="1"/>
    <col min="8193" max="8193" width="19.28515625" customWidth="1"/>
    <col min="8194" max="8194" width="10.7109375" customWidth="1"/>
    <col min="8195" max="8195" width="11.28515625" customWidth="1"/>
    <col min="8197" max="8197" width="11.28515625" customWidth="1"/>
    <col min="8199" max="8199" width="11.140625" customWidth="1"/>
    <col min="8200" max="8200" width="10.7109375" customWidth="1"/>
    <col min="8201" max="8201" width="10.5703125" customWidth="1"/>
    <col min="8202" max="8204" width="10.7109375" customWidth="1"/>
    <col min="8205" max="8205" width="11.5703125" customWidth="1"/>
    <col min="8206" max="8206" width="11.140625" customWidth="1"/>
    <col min="8207" max="8207" width="9.28515625" customWidth="1"/>
    <col min="8210" max="8210" width="11.28515625" customWidth="1"/>
    <col min="8449" max="8449" width="19.28515625" customWidth="1"/>
    <col min="8450" max="8450" width="10.7109375" customWidth="1"/>
    <col min="8451" max="8451" width="11.28515625" customWidth="1"/>
    <col min="8453" max="8453" width="11.28515625" customWidth="1"/>
    <col min="8455" max="8455" width="11.140625" customWidth="1"/>
    <col min="8456" max="8456" width="10.7109375" customWidth="1"/>
    <col min="8457" max="8457" width="10.5703125" customWidth="1"/>
    <col min="8458" max="8460" width="10.7109375" customWidth="1"/>
    <col min="8461" max="8461" width="11.5703125" customWidth="1"/>
    <col min="8462" max="8462" width="11.140625" customWidth="1"/>
    <col min="8463" max="8463" width="9.28515625" customWidth="1"/>
    <col min="8466" max="8466" width="11.28515625" customWidth="1"/>
    <col min="8705" max="8705" width="19.28515625" customWidth="1"/>
    <col min="8706" max="8706" width="10.7109375" customWidth="1"/>
    <col min="8707" max="8707" width="11.28515625" customWidth="1"/>
    <col min="8709" max="8709" width="11.28515625" customWidth="1"/>
    <col min="8711" max="8711" width="11.140625" customWidth="1"/>
    <col min="8712" max="8712" width="10.7109375" customWidth="1"/>
    <col min="8713" max="8713" width="10.5703125" customWidth="1"/>
    <col min="8714" max="8716" width="10.7109375" customWidth="1"/>
    <col min="8717" max="8717" width="11.5703125" customWidth="1"/>
    <col min="8718" max="8718" width="11.140625" customWidth="1"/>
    <col min="8719" max="8719" width="9.28515625" customWidth="1"/>
    <col min="8722" max="8722" width="11.28515625" customWidth="1"/>
    <col min="8961" max="8961" width="19.28515625" customWidth="1"/>
    <col min="8962" max="8962" width="10.7109375" customWidth="1"/>
    <col min="8963" max="8963" width="11.28515625" customWidth="1"/>
    <col min="8965" max="8965" width="11.28515625" customWidth="1"/>
    <col min="8967" max="8967" width="11.140625" customWidth="1"/>
    <col min="8968" max="8968" width="10.7109375" customWidth="1"/>
    <col min="8969" max="8969" width="10.5703125" customWidth="1"/>
    <col min="8970" max="8972" width="10.7109375" customWidth="1"/>
    <col min="8973" max="8973" width="11.5703125" customWidth="1"/>
    <col min="8974" max="8974" width="11.140625" customWidth="1"/>
    <col min="8975" max="8975" width="9.28515625" customWidth="1"/>
    <col min="8978" max="8978" width="11.28515625" customWidth="1"/>
    <col min="9217" max="9217" width="19.28515625" customWidth="1"/>
    <col min="9218" max="9218" width="10.7109375" customWidth="1"/>
    <col min="9219" max="9219" width="11.28515625" customWidth="1"/>
    <col min="9221" max="9221" width="11.28515625" customWidth="1"/>
    <col min="9223" max="9223" width="11.140625" customWidth="1"/>
    <col min="9224" max="9224" width="10.7109375" customWidth="1"/>
    <col min="9225" max="9225" width="10.5703125" customWidth="1"/>
    <col min="9226" max="9228" width="10.7109375" customWidth="1"/>
    <col min="9229" max="9229" width="11.5703125" customWidth="1"/>
    <col min="9230" max="9230" width="11.140625" customWidth="1"/>
    <col min="9231" max="9231" width="9.28515625" customWidth="1"/>
    <col min="9234" max="9234" width="11.28515625" customWidth="1"/>
    <col min="9473" max="9473" width="19.28515625" customWidth="1"/>
    <col min="9474" max="9474" width="10.7109375" customWidth="1"/>
    <col min="9475" max="9475" width="11.28515625" customWidth="1"/>
    <col min="9477" max="9477" width="11.28515625" customWidth="1"/>
    <col min="9479" max="9479" width="11.140625" customWidth="1"/>
    <col min="9480" max="9480" width="10.7109375" customWidth="1"/>
    <col min="9481" max="9481" width="10.5703125" customWidth="1"/>
    <col min="9482" max="9484" width="10.7109375" customWidth="1"/>
    <col min="9485" max="9485" width="11.5703125" customWidth="1"/>
    <col min="9486" max="9486" width="11.140625" customWidth="1"/>
    <col min="9487" max="9487" width="9.28515625" customWidth="1"/>
    <col min="9490" max="9490" width="11.28515625" customWidth="1"/>
    <col min="9729" max="9729" width="19.28515625" customWidth="1"/>
    <col min="9730" max="9730" width="10.7109375" customWidth="1"/>
    <col min="9731" max="9731" width="11.28515625" customWidth="1"/>
    <col min="9733" max="9733" width="11.28515625" customWidth="1"/>
    <col min="9735" max="9735" width="11.140625" customWidth="1"/>
    <col min="9736" max="9736" width="10.7109375" customWidth="1"/>
    <col min="9737" max="9737" width="10.5703125" customWidth="1"/>
    <col min="9738" max="9740" width="10.7109375" customWidth="1"/>
    <col min="9741" max="9741" width="11.5703125" customWidth="1"/>
    <col min="9742" max="9742" width="11.140625" customWidth="1"/>
    <col min="9743" max="9743" width="9.28515625" customWidth="1"/>
    <col min="9746" max="9746" width="11.28515625" customWidth="1"/>
    <col min="9985" max="9985" width="19.28515625" customWidth="1"/>
    <col min="9986" max="9986" width="10.7109375" customWidth="1"/>
    <col min="9987" max="9987" width="11.28515625" customWidth="1"/>
    <col min="9989" max="9989" width="11.28515625" customWidth="1"/>
    <col min="9991" max="9991" width="11.140625" customWidth="1"/>
    <col min="9992" max="9992" width="10.7109375" customWidth="1"/>
    <col min="9993" max="9993" width="10.5703125" customWidth="1"/>
    <col min="9994" max="9996" width="10.7109375" customWidth="1"/>
    <col min="9997" max="9997" width="11.5703125" customWidth="1"/>
    <col min="9998" max="9998" width="11.140625" customWidth="1"/>
    <col min="9999" max="9999" width="9.28515625" customWidth="1"/>
    <col min="10002" max="10002" width="11.28515625" customWidth="1"/>
    <col min="10241" max="10241" width="19.28515625" customWidth="1"/>
    <col min="10242" max="10242" width="10.7109375" customWidth="1"/>
    <col min="10243" max="10243" width="11.28515625" customWidth="1"/>
    <col min="10245" max="10245" width="11.28515625" customWidth="1"/>
    <col min="10247" max="10247" width="11.140625" customWidth="1"/>
    <col min="10248" max="10248" width="10.7109375" customWidth="1"/>
    <col min="10249" max="10249" width="10.5703125" customWidth="1"/>
    <col min="10250" max="10252" width="10.7109375" customWidth="1"/>
    <col min="10253" max="10253" width="11.5703125" customWidth="1"/>
    <col min="10254" max="10254" width="11.140625" customWidth="1"/>
    <col min="10255" max="10255" width="9.28515625" customWidth="1"/>
    <col min="10258" max="10258" width="11.28515625" customWidth="1"/>
    <col min="10497" max="10497" width="19.28515625" customWidth="1"/>
    <col min="10498" max="10498" width="10.7109375" customWidth="1"/>
    <col min="10499" max="10499" width="11.28515625" customWidth="1"/>
    <col min="10501" max="10501" width="11.28515625" customWidth="1"/>
    <col min="10503" max="10503" width="11.140625" customWidth="1"/>
    <col min="10504" max="10504" width="10.7109375" customWidth="1"/>
    <col min="10505" max="10505" width="10.5703125" customWidth="1"/>
    <col min="10506" max="10508" width="10.7109375" customWidth="1"/>
    <col min="10509" max="10509" width="11.5703125" customWidth="1"/>
    <col min="10510" max="10510" width="11.140625" customWidth="1"/>
    <col min="10511" max="10511" width="9.28515625" customWidth="1"/>
    <col min="10514" max="10514" width="11.28515625" customWidth="1"/>
    <col min="10753" max="10753" width="19.28515625" customWidth="1"/>
    <col min="10754" max="10754" width="10.7109375" customWidth="1"/>
    <col min="10755" max="10755" width="11.28515625" customWidth="1"/>
    <col min="10757" max="10757" width="11.28515625" customWidth="1"/>
    <col min="10759" max="10759" width="11.140625" customWidth="1"/>
    <col min="10760" max="10760" width="10.7109375" customWidth="1"/>
    <col min="10761" max="10761" width="10.5703125" customWidth="1"/>
    <col min="10762" max="10764" width="10.7109375" customWidth="1"/>
    <col min="10765" max="10765" width="11.5703125" customWidth="1"/>
    <col min="10766" max="10766" width="11.140625" customWidth="1"/>
    <col min="10767" max="10767" width="9.28515625" customWidth="1"/>
    <col min="10770" max="10770" width="11.28515625" customWidth="1"/>
    <col min="11009" max="11009" width="19.28515625" customWidth="1"/>
    <col min="11010" max="11010" width="10.7109375" customWidth="1"/>
    <col min="11011" max="11011" width="11.28515625" customWidth="1"/>
    <col min="11013" max="11013" width="11.28515625" customWidth="1"/>
    <col min="11015" max="11015" width="11.140625" customWidth="1"/>
    <col min="11016" max="11016" width="10.7109375" customWidth="1"/>
    <col min="11017" max="11017" width="10.5703125" customWidth="1"/>
    <col min="11018" max="11020" width="10.7109375" customWidth="1"/>
    <col min="11021" max="11021" width="11.5703125" customWidth="1"/>
    <col min="11022" max="11022" width="11.140625" customWidth="1"/>
    <col min="11023" max="11023" width="9.28515625" customWidth="1"/>
    <col min="11026" max="11026" width="11.28515625" customWidth="1"/>
    <col min="11265" max="11265" width="19.28515625" customWidth="1"/>
    <col min="11266" max="11266" width="10.7109375" customWidth="1"/>
    <col min="11267" max="11267" width="11.28515625" customWidth="1"/>
    <col min="11269" max="11269" width="11.28515625" customWidth="1"/>
    <col min="11271" max="11271" width="11.140625" customWidth="1"/>
    <col min="11272" max="11272" width="10.7109375" customWidth="1"/>
    <col min="11273" max="11273" width="10.5703125" customWidth="1"/>
    <col min="11274" max="11276" width="10.7109375" customWidth="1"/>
    <col min="11277" max="11277" width="11.5703125" customWidth="1"/>
    <col min="11278" max="11278" width="11.140625" customWidth="1"/>
    <col min="11279" max="11279" width="9.28515625" customWidth="1"/>
    <col min="11282" max="11282" width="11.28515625" customWidth="1"/>
    <col min="11521" max="11521" width="19.28515625" customWidth="1"/>
    <col min="11522" max="11522" width="10.7109375" customWidth="1"/>
    <col min="11523" max="11523" width="11.28515625" customWidth="1"/>
    <col min="11525" max="11525" width="11.28515625" customWidth="1"/>
    <col min="11527" max="11527" width="11.140625" customWidth="1"/>
    <col min="11528" max="11528" width="10.7109375" customWidth="1"/>
    <col min="11529" max="11529" width="10.5703125" customWidth="1"/>
    <col min="11530" max="11532" width="10.7109375" customWidth="1"/>
    <col min="11533" max="11533" width="11.5703125" customWidth="1"/>
    <col min="11534" max="11534" width="11.140625" customWidth="1"/>
    <col min="11535" max="11535" width="9.28515625" customWidth="1"/>
    <col min="11538" max="11538" width="11.28515625" customWidth="1"/>
    <col min="11777" max="11777" width="19.28515625" customWidth="1"/>
    <col min="11778" max="11778" width="10.7109375" customWidth="1"/>
    <col min="11779" max="11779" width="11.28515625" customWidth="1"/>
    <col min="11781" max="11781" width="11.28515625" customWidth="1"/>
    <col min="11783" max="11783" width="11.140625" customWidth="1"/>
    <col min="11784" max="11784" width="10.7109375" customWidth="1"/>
    <col min="11785" max="11785" width="10.5703125" customWidth="1"/>
    <col min="11786" max="11788" width="10.7109375" customWidth="1"/>
    <col min="11789" max="11789" width="11.5703125" customWidth="1"/>
    <col min="11790" max="11790" width="11.140625" customWidth="1"/>
    <col min="11791" max="11791" width="9.28515625" customWidth="1"/>
    <col min="11794" max="11794" width="11.28515625" customWidth="1"/>
    <col min="12033" max="12033" width="19.28515625" customWidth="1"/>
    <col min="12034" max="12034" width="10.7109375" customWidth="1"/>
    <col min="12035" max="12035" width="11.28515625" customWidth="1"/>
    <col min="12037" max="12037" width="11.28515625" customWidth="1"/>
    <col min="12039" max="12039" width="11.140625" customWidth="1"/>
    <col min="12040" max="12040" width="10.7109375" customWidth="1"/>
    <col min="12041" max="12041" width="10.5703125" customWidth="1"/>
    <col min="12042" max="12044" width="10.7109375" customWidth="1"/>
    <col min="12045" max="12045" width="11.5703125" customWidth="1"/>
    <col min="12046" max="12046" width="11.140625" customWidth="1"/>
    <col min="12047" max="12047" width="9.28515625" customWidth="1"/>
    <col min="12050" max="12050" width="11.28515625" customWidth="1"/>
    <col min="12289" max="12289" width="19.28515625" customWidth="1"/>
    <col min="12290" max="12290" width="10.7109375" customWidth="1"/>
    <col min="12291" max="12291" width="11.28515625" customWidth="1"/>
    <col min="12293" max="12293" width="11.28515625" customWidth="1"/>
    <col min="12295" max="12295" width="11.140625" customWidth="1"/>
    <col min="12296" max="12296" width="10.7109375" customWidth="1"/>
    <col min="12297" max="12297" width="10.5703125" customWidth="1"/>
    <col min="12298" max="12300" width="10.7109375" customWidth="1"/>
    <col min="12301" max="12301" width="11.5703125" customWidth="1"/>
    <col min="12302" max="12302" width="11.140625" customWidth="1"/>
    <col min="12303" max="12303" width="9.28515625" customWidth="1"/>
    <col min="12306" max="12306" width="11.28515625" customWidth="1"/>
    <col min="12545" max="12545" width="19.28515625" customWidth="1"/>
    <col min="12546" max="12546" width="10.7109375" customWidth="1"/>
    <col min="12547" max="12547" width="11.28515625" customWidth="1"/>
    <col min="12549" max="12549" width="11.28515625" customWidth="1"/>
    <col min="12551" max="12551" width="11.140625" customWidth="1"/>
    <col min="12552" max="12552" width="10.7109375" customWidth="1"/>
    <col min="12553" max="12553" width="10.5703125" customWidth="1"/>
    <col min="12554" max="12556" width="10.7109375" customWidth="1"/>
    <col min="12557" max="12557" width="11.5703125" customWidth="1"/>
    <col min="12558" max="12558" width="11.140625" customWidth="1"/>
    <col min="12559" max="12559" width="9.28515625" customWidth="1"/>
    <col min="12562" max="12562" width="11.28515625" customWidth="1"/>
    <col min="12801" max="12801" width="19.28515625" customWidth="1"/>
    <col min="12802" max="12802" width="10.7109375" customWidth="1"/>
    <col min="12803" max="12803" width="11.28515625" customWidth="1"/>
    <col min="12805" max="12805" width="11.28515625" customWidth="1"/>
    <col min="12807" max="12807" width="11.140625" customWidth="1"/>
    <col min="12808" max="12808" width="10.7109375" customWidth="1"/>
    <col min="12809" max="12809" width="10.5703125" customWidth="1"/>
    <col min="12810" max="12812" width="10.7109375" customWidth="1"/>
    <col min="12813" max="12813" width="11.5703125" customWidth="1"/>
    <col min="12814" max="12814" width="11.140625" customWidth="1"/>
    <col min="12815" max="12815" width="9.28515625" customWidth="1"/>
    <col min="12818" max="12818" width="11.28515625" customWidth="1"/>
    <col min="13057" max="13057" width="19.28515625" customWidth="1"/>
    <col min="13058" max="13058" width="10.7109375" customWidth="1"/>
    <col min="13059" max="13059" width="11.28515625" customWidth="1"/>
    <col min="13061" max="13061" width="11.28515625" customWidth="1"/>
    <col min="13063" max="13063" width="11.140625" customWidth="1"/>
    <col min="13064" max="13064" width="10.7109375" customWidth="1"/>
    <col min="13065" max="13065" width="10.5703125" customWidth="1"/>
    <col min="13066" max="13068" width="10.7109375" customWidth="1"/>
    <col min="13069" max="13069" width="11.5703125" customWidth="1"/>
    <col min="13070" max="13070" width="11.140625" customWidth="1"/>
    <col min="13071" max="13071" width="9.28515625" customWidth="1"/>
    <col min="13074" max="13074" width="11.28515625" customWidth="1"/>
    <col min="13313" max="13313" width="19.28515625" customWidth="1"/>
    <col min="13314" max="13314" width="10.7109375" customWidth="1"/>
    <col min="13315" max="13315" width="11.28515625" customWidth="1"/>
    <col min="13317" max="13317" width="11.28515625" customWidth="1"/>
    <col min="13319" max="13319" width="11.140625" customWidth="1"/>
    <col min="13320" max="13320" width="10.7109375" customWidth="1"/>
    <col min="13321" max="13321" width="10.5703125" customWidth="1"/>
    <col min="13322" max="13324" width="10.7109375" customWidth="1"/>
    <col min="13325" max="13325" width="11.5703125" customWidth="1"/>
    <col min="13326" max="13326" width="11.140625" customWidth="1"/>
    <col min="13327" max="13327" width="9.28515625" customWidth="1"/>
    <col min="13330" max="13330" width="11.28515625" customWidth="1"/>
    <col min="13569" max="13569" width="19.28515625" customWidth="1"/>
    <col min="13570" max="13570" width="10.7109375" customWidth="1"/>
    <col min="13571" max="13571" width="11.28515625" customWidth="1"/>
    <col min="13573" max="13573" width="11.28515625" customWidth="1"/>
    <col min="13575" max="13575" width="11.140625" customWidth="1"/>
    <col min="13576" max="13576" width="10.7109375" customWidth="1"/>
    <col min="13577" max="13577" width="10.5703125" customWidth="1"/>
    <col min="13578" max="13580" width="10.7109375" customWidth="1"/>
    <col min="13581" max="13581" width="11.5703125" customWidth="1"/>
    <col min="13582" max="13582" width="11.140625" customWidth="1"/>
    <col min="13583" max="13583" width="9.28515625" customWidth="1"/>
    <col min="13586" max="13586" width="11.28515625" customWidth="1"/>
    <col min="13825" max="13825" width="19.28515625" customWidth="1"/>
    <col min="13826" max="13826" width="10.7109375" customWidth="1"/>
    <col min="13827" max="13827" width="11.28515625" customWidth="1"/>
    <col min="13829" max="13829" width="11.28515625" customWidth="1"/>
    <col min="13831" max="13831" width="11.140625" customWidth="1"/>
    <col min="13832" max="13832" width="10.7109375" customWidth="1"/>
    <col min="13833" max="13833" width="10.5703125" customWidth="1"/>
    <col min="13834" max="13836" width="10.7109375" customWidth="1"/>
    <col min="13837" max="13837" width="11.5703125" customWidth="1"/>
    <col min="13838" max="13838" width="11.140625" customWidth="1"/>
    <col min="13839" max="13839" width="9.28515625" customWidth="1"/>
    <col min="13842" max="13842" width="11.28515625" customWidth="1"/>
    <col min="14081" max="14081" width="19.28515625" customWidth="1"/>
    <col min="14082" max="14082" width="10.7109375" customWidth="1"/>
    <col min="14083" max="14083" width="11.28515625" customWidth="1"/>
    <col min="14085" max="14085" width="11.28515625" customWidth="1"/>
    <col min="14087" max="14087" width="11.140625" customWidth="1"/>
    <col min="14088" max="14088" width="10.7109375" customWidth="1"/>
    <col min="14089" max="14089" width="10.5703125" customWidth="1"/>
    <col min="14090" max="14092" width="10.7109375" customWidth="1"/>
    <col min="14093" max="14093" width="11.5703125" customWidth="1"/>
    <col min="14094" max="14094" width="11.140625" customWidth="1"/>
    <col min="14095" max="14095" width="9.28515625" customWidth="1"/>
    <col min="14098" max="14098" width="11.28515625" customWidth="1"/>
    <col min="14337" max="14337" width="19.28515625" customWidth="1"/>
    <col min="14338" max="14338" width="10.7109375" customWidth="1"/>
    <col min="14339" max="14339" width="11.28515625" customWidth="1"/>
    <col min="14341" max="14341" width="11.28515625" customWidth="1"/>
    <col min="14343" max="14343" width="11.140625" customWidth="1"/>
    <col min="14344" max="14344" width="10.7109375" customWidth="1"/>
    <col min="14345" max="14345" width="10.5703125" customWidth="1"/>
    <col min="14346" max="14348" width="10.7109375" customWidth="1"/>
    <col min="14349" max="14349" width="11.5703125" customWidth="1"/>
    <col min="14350" max="14350" width="11.140625" customWidth="1"/>
    <col min="14351" max="14351" width="9.28515625" customWidth="1"/>
    <col min="14354" max="14354" width="11.28515625" customWidth="1"/>
    <col min="14593" max="14593" width="19.28515625" customWidth="1"/>
    <col min="14594" max="14594" width="10.7109375" customWidth="1"/>
    <col min="14595" max="14595" width="11.28515625" customWidth="1"/>
    <col min="14597" max="14597" width="11.28515625" customWidth="1"/>
    <col min="14599" max="14599" width="11.140625" customWidth="1"/>
    <col min="14600" max="14600" width="10.7109375" customWidth="1"/>
    <col min="14601" max="14601" width="10.5703125" customWidth="1"/>
    <col min="14602" max="14604" width="10.7109375" customWidth="1"/>
    <col min="14605" max="14605" width="11.5703125" customWidth="1"/>
    <col min="14606" max="14606" width="11.140625" customWidth="1"/>
    <col min="14607" max="14607" width="9.28515625" customWidth="1"/>
    <col min="14610" max="14610" width="11.28515625" customWidth="1"/>
    <col min="14849" max="14849" width="19.28515625" customWidth="1"/>
    <col min="14850" max="14850" width="10.7109375" customWidth="1"/>
    <col min="14851" max="14851" width="11.28515625" customWidth="1"/>
    <col min="14853" max="14853" width="11.28515625" customWidth="1"/>
    <col min="14855" max="14855" width="11.140625" customWidth="1"/>
    <col min="14856" max="14856" width="10.7109375" customWidth="1"/>
    <col min="14857" max="14857" width="10.5703125" customWidth="1"/>
    <col min="14858" max="14860" width="10.7109375" customWidth="1"/>
    <col min="14861" max="14861" width="11.5703125" customWidth="1"/>
    <col min="14862" max="14862" width="11.140625" customWidth="1"/>
    <col min="14863" max="14863" width="9.28515625" customWidth="1"/>
    <col min="14866" max="14866" width="11.28515625" customWidth="1"/>
    <col min="15105" max="15105" width="19.28515625" customWidth="1"/>
    <col min="15106" max="15106" width="10.7109375" customWidth="1"/>
    <col min="15107" max="15107" width="11.28515625" customWidth="1"/>
    <col min="15109" max="15109" width="11.28515625" customWidth="1"/>
    <col min="15111" max="15111" width="11.140625" customWidth="1"/>
    <col min="15112" max="15112" width="10.7109375" customWidth="1"/>
    <col min="15113" max="15113" width="10.5703125" customWidth="1"/>
    <col min="15114" max="15116" width="10.7109375" customWidth="1"/>
    <col min="15117" max="15117" width="11.5703125" customWidth="1"/>
    <col min="15118" max="15118" width="11.140625" customWidth="1"/>
    <col min="15119" max="15119" width="9.28515625" customWidth="1"/>
    <col min="15122" max="15122" width="11.28515625" customWidth="1"/>
    <col min="15361" max="15361" width="19.28515625" customWidth="1"/>
    <col min="15362" max="15362" width="10.7109375" customWidth="1"/>
    <col min="15363" max="15363" width="11.28515625" customWidth="1"/>
    <col min="15365" max="15365" width="11.28515625" customWidth="1"/>
    <col min="15367" max="15367" width="11.140625" customWidth="1"/>
    <col min="15368" max="15368" width="10.7109375" customWidth="1"/>
    <col min="15369" max="15369" width="10.5703125" customWidth="1"/>
    <col min="15370" max="15372" width="10.7109375" customWidth="1"/>
    <col min="15373" max="15373" width="11.5703125" customWidth="1"/>
    <col min="15374" max="15374" width="11.140625" customWidth="1"/>
    <col min="15375" max="15375" width="9.28515625" customWidth="1"/>
    <col min="15378" max="15378" width="11.28515625" customWidth="1"/>
    <col min="15617" max="15617" width="19.28515625" customWidth="1"/>
    <col min="15618" max="15618" width="10.7109375" customWidth="1"/>
    <col min="15619" max="15619" width="11.28515625" customWidth="1"/>
    <col min="15621" max="15621" width="11.28515625" customWidth="1"/>
    <col min="15623" max="15623" width="11.140625" customWidth="1"/>
    <col min="15624" max="15624" width="10.7109375" customWidth="1"/>
    <col min="15625" max="15625" width="10.5703125" customWidth="1"/>
    <col min="15626" max="15628" width="10.7109375" customWidth="1"/>
    <col min="15629" max="15629" width="11.5703125" customWidth="1"/>
    <col min="15630" max="15630" width="11.140625" customWidth="1"/>
    <col min="15631" max="15631" width="9.28515625" customWidth="1"/>
    <col min="15634" max="15634" width="11.28515625" customWidth="1"/>
    <col min="15873" max="15873" width="19.28515625" customWidth="1"/>
    <col min="15874" max="15874" width="10.7109375" customWidth="1"/>
    <col min="15875" max="15875" width="11.28515625" customWidth="1"/>
    <col min="15877" max="15877" width="11.28515625" customWidth="1"/>
    <col min="15879" max="15879" width="11.140625" customWidth="1"/>
    <col min="15880" max="15880" width="10.7109375" customWidth="1"/>
    <col min="15881" max="15881" width="10.5703125" customWidth="1"/>
    <col min="15882" max="15884" width="10.7109375" customWidth="1"/>
    <col min="15885" max="15885" width="11.5703125" customWidth="1"/>
    <col min="15886" max="15886" width="11.140625" customWidth="1"/>
    <col min="15887" max="15887" width="9.28515625" customWidth="1"/>
    <col min="15890" max="15890" width="11.28515625" customWidth="1"/>
    <col min="16129" max="16129" width="19.28515625" customWidth="1"/>
    <col min="16130" max="16130" width="10.7109375" customWidth="1"/>
    <col min="16131" max="16131" width="11.28515625" customWidth="1"/>
    <col min="16133" max="16133" width="11.28515625" customWidth="1"/>
    <col min="16135" max="16135" width="11.140625" customWidth="1"/>
    <col min="16136" max="16136" width="10.7109375" customWidth="1"/>
    <col min="16137" max="16137" width="10.5703125" customWidth="1"/>
    <col min="16138" max="16140" width="10.7109375" customWidth="1"/>
    <col min="16141" max="16141" width="11.5703125" customWidth="1"/>
    <col min="16142" max="16142" width="11.140625" customWidth="1"/>
    <col min="16143" max="16143" width="9.28515625" customWidth="1"/>
    <col min="16146" max="16146" width="11.28515625" customWidth="1"/>
  </cols>
  <sheetData>
    <row r="1" spans="1:19" s="7" customFormat="1">
      <c r="A1" s="2" t="s">
        <v>43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3" t="s">
        <v>11</v>
      </c>
      <c r="N1" s="5" t="s">
        <v>12</v>
      </c>
      <c r="O1" s="6" t="s">
        <v>13</v>
      </c>
      <c r="R1" s="8"/>
    </row>
    <row r="2" spans="1:19" ht="14.25" customHeight="1">
      <c r="A2" s="9" t="s">
        <v>14</v>
      </c>
      <c r="B2" s="10"/>
      <c r="C2" s="11"/>
      <c r="D2" s="12"/>
      <c r="E2" s="12"/>
      <c r="F2" s="12"/>
      <c r="G2" s="12"/>
      <c r="H2" s="11"/>
      <c r="I2" s="13"/>
      <c r="J2" s="11"/>
      <c r="K2" s="11"/>
      <c r="L2" s="14"/>
      <c r="M2" s="10"/>
      <c r="N2" s="15"/>
      <c r="O2" s="16"/>
    </row>
    <row r="3" spans="1:19" s="8" customFormat="1" ht="19.5" customHeight="1">
      <c r="A3" s="167" t="s">
        <v>47</v>
      </c>
      <c r="B3" s="18"/>
      <c r="C3" s="19"/>
      <c r="D3" s="19"/>
      <c r="E3" s="19"/>
      <c r="F3" s="19"/>
      <c r="G3" s="19"/>
      <c r="H3" s="19"/>
      <c r="I3" s="20"/>
      <c r="J3" s="19"/>
      <c r="K3" s="19"/>
      <c r="L3" s="19"/>
      <c r="M3" s="21"/>
      <c r="N3" s="22">
        <f>SUM(M3+L3+K3+J3+I3+H3+G3+F3+E3+D3+C3+B3)</f>
        <v>0</v>
      </c>
      <c r="O3" s="23">
        <f>SUM(N3*6.55957)</f>
        <v>0</v>
      </c>
    </row>
    <row r="4" spans="1:19" s="8" customFormat="1" ht="14.25" customHeight="1" thickBot="1">
      <c r="A4" s="24" t="s">
        <v>15</v>
      </c>
      <c r="B4" s="25"/>
      <c r="C4" s="26"/>
      <c r="D4" s="26"/>
      <c r="E4" s="27"/>
      <c r="F4" s="27"/>
      <c r="G4" s="27"/>
      <c r="H4" s="27"/>
      <c r="I4" s="28"/>
      <c r="J4" s="27"/>
      <c r="K4" s="27"/>
      <c r="L4" s="27"/>
      <c r="M4" s="29"/>
      <c r="N4" s="30">
        <f>SUM(M4+L4+K4+J4+I4+H4+G4+F4+E4+D4+C4+B4)</f>
        <v>0</v>
      </c>
      <c r="O4" s="31">
        <f>SUM(N4*6.55957)</f>
        <v>0</v>
      </c>
    </row>
    <row r="5" spans="1:19">
      <c r="A5" s="32" t="s">
        <v>16</v>
      </c>
      <c r="B5" s="10">
        <f t="shared" ref="B5:L5" si="0">SUM(B2:B4)</f>
        <v>0</v>
      </c>
      <c r="C5" s="33">
        <f t="shared" si="0"/>
        <v>0</v>
      </c>
      <c r="D5" s="33">
        <f t="shared" si="0"/>
        <v>0</v>
      </c>
      <c r="E5" s="33">
        <f t="shared" si="0"/>
        <v>0</v>
      </c>
      <c r="F5" s="33">
        <f t="shared" si="0"/>
        <v>0</v>
      </c>
      <c r="G5" s="33">
        <f t="shared" si="0"/>
        <v>0</v>
      </c>
      <c r="H5" s="33">
        <f t="shared" si="0"/>
        <v>0</v>
      </c>
      <c r="I5" s="34">
        <f t="shared" si="0"/>
        <v>0</v>
      </c>
      <c r="J5" s="35">
        <f t="shared" si="0"/>
        <v>0</v>
      </c>
      <c r="K5" s="35">
        <f t="shared" si="0"/>
        <v>0</v>
      </c>
      <c r="L5" s="33">
        <f t="shared" si="0"/>
        <v>0</v>
      </c>
      <c r="M5" s="36">
        <f>SUM(M4+M3+M2)</f>
        <v>0</v>
      </c>
      <c r="N5" s="37">
        <f>SUM(N2:N4)</f>
        <v>0</v>
      </c>
      <c r="O5" s="38"/>
    </row>
    <row r="6" spans="1:19" s="8" customFormat="1" ht="18" customHeight="1" thickBot="1">
      <c r="A6" s="39" t="s">
        <v>17</v>
      </c>
      <c r="B6" s="25"/>
      <c r="C6" s="40"/>
      <c r="D6" s="41"/>
      <c r="E6" s="41"/>
      <c r="F6" s="41"/>
      <c r="G6" s="40"/>
      <c r="H6" s="40"/>
      <c r="I6" s="42"/>
      <c r="J6" s="43"/>
      <c r="K6" s="43"/>
      <c r="L6" s="40"/>
      <c r="M6" s="44"/>
      <c r="N6" s="45">
        <f>SUM(M6+L6+K6+J6+I6+H6+G6+F6+E6+D6+C6+B6)</f>
        <v>0</v>
      </c>
      <c r="O6" s="46"/>
    </row>
    <row r="7" spans="1:19" s="7" customFormat="1" ht="12.95" customHeight="1">
      <c r="A7" s="342" t="s">
        <v>12</v>
      </c>
      <c r="B7" s="47">
        <f>SUM(B5:B6)</f>
        <v>0</v>
      </c>
      <c r="C7" s="48">
        <f>SUM(C5:C6)</f>
        <v>0</v>
      </c>
      <c r="D7" s="48">
        <f>SUM(D6+D5)</f>
        <v>0</v>
      </c>
      <c r="E7" s="48">
        <f>SUM(E6+E5)</f>
        <v>0</v>
      </c>
      <c r="F7" s="48">
        <f t="shared" ref="F7:M7" si="1">SUM(F5:F6)</f>
        <v>0</v>
      </c>
      <c r="G7" s="48">
        <f t="shared" si="1"/>
        <v>0</v>
      </c>
      <c r="H7" s="48">
        <f t="shared" si="1"/>
        <v>0</v>
      </c>
      <c r="I7" s="49">
        <f t="shared" si="1"/>
        <v>0</v>
      </c>
      <c r="J7" s="50">
        <f t="shared" si="1"/>
        <v>0</v>
      </c>
      <c r="K7" s="50">
        <f t="shared" si="1"/>
        <v>0</v>
      </c>
      <c r="L7" s="48">
        <f t="shared" si="1"/>
        <v>0</v>
      </c>
      <c r="M7" s="47">
        <f t="shared" si="1"/>
        <v>0</v>
      </c>
      <c r="N7" s="51">
        <f>SUM(N5+N6)</f>
        <v>0</v>
      </c>
      <c r="O7" s="52">
        <f>SUM(N7*6.55957)</f>
        <v>0</v>
      </c>
      <c r="R7" s="8"/>
    </row>
    <row r="8" spans="1:19" s="7" customFormat="1" ht="3.75" customHeight="1">
      <c r="A8" s="53"/>
      <c r="B8" s="47"/>
      <c r="C8" s="48"/>
      <c r="D8" s="48"/>
      <c r="E8" s="48"/>
      <c r="F8" s="48"/>
      <c r="G8" s="48"/>
      <c r="H8" s="48"/>
      <c r="I8" s="48"/>
      <c r="J8" s="50"/>
      <c r="K8" s="50"/>
      <c r="L8" s="50"/>
      <c r="M8" s="54"/>
      <c r="N8" s="55"/>
      <c r="O8" s="52"/>
      <c r="R8" s="8"/>
    </row>
    <row r="9" spans="1:19" ht="13.5" customHeight="1">
      <c r="A9" s="56" t="s">
        <v>18</v>
      </c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  <c r="N9" s="60"/>
      <c r="O9" s="61"/>
    </row>
    <row r="10" spans="1:19">
      <c r="A10" s="62" t="s">
        <v>19</v>
      </c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3"/>
      <c r="N10" s="60">
        <f>SUM(B10:M10)</f>
        <v>0</v>
      </c>
      <c r="O10" s="61">
        <f t="shared" ref="O10:O17" si="2">SUM(N10*6.55957)</f>
        <v>0</v>
      </c>
      <c r="S10" s="65"/>
    </row>
    <row r="11" spans="1:19">
      <c r="A11" s="62" t="s">
        <v>20</v>
      </c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3"/>
      <c r="N11" s="60">
        <f>SUM(B11:M11)</f>
        <v>0</v>
      </c>
      <c r="O11" s="61">
        <f t="shared" si="2"/>
        <v>0</v>
      </c>
      <c r="S11" s="65"/>
    </row>
    <row r="12" spans="1:19">
      <c r="A12" s="62" t="s">
        <v>21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3"/>
      <c r="N12" s="60">
        <f t="shared" ref="N12:N18" si="3">SUM(M12+L12+K12+J12+I12+H12+G12+F12+E12+D12+C12+B12)</f>
        <v>0</v>
      </c>
      <c r="O12" s="61">
        <f t="shared" si="2"/>
        <v>0</v>
      </c>
      <c r="S12" s="65"/>
    </row>
    <row r="13" spans="1:19">
      <c r="A13" s="62" t="s">
        <v>22</v>
      </c>
      <c r="B13" s="63"/>
      <c r="C13" s="64"/>
      <c r="D13" s="64"/>
      <c r="E13" s="64"/>
      <c r="F13" s="64"/>
      <c r="G13" s="66"/>
      <c r="H13" s="64"/>
      <c r="I13" s="64"/>
      <c r="J13" s="64"/>
      <c r="K13" s="64"/>
      <c r="L13" s="64"/>
      <c r="M13" s="67"/>
      <c r="N13" s="60">
        <f t="shared" si="3"/>
        <v>0</v>
      </c>
      <c r="O13" s="61">
        <f t="shared" si="2"/>
        <v>0</v>
      </c>
      <c r="S13" s="65"/>
    </row>
    <row r="14" spans="1:19">
      <c r="A14" s="68" t="s">
        <v>23</v>
      </c>
      <c r="B14" s="63"/>
      <c r="C14" s="64"/>
      <c r="D14" s="64"/>
      <c r="E14" s="64"/>
      <c r="F14" s="64"/>
      <c r="G14" s="64"/>
      <c r="H14" s="336"/>
      <c r="I14" s="64"/>
      <c r="J14" s="64"/>
      <c r="K14" s="64"/>
      <c r="L14" s="64"/>
      <c r="M14" s="63"/>
      <c r="N14" s="60">
        <f t="shared" si="3"/>
        <v>0</v>
      </c>
      <c r="O14" s="61">
        <f t="shared" si="2"/>
        <v>0</v>
      </c>
      <c r="S14" s="65"/>
    </row>
    <row r="15" spans="1:19">
      <c r="A15" s="62" t="s">
        <v>24</v>
      </c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3"/>
      <c r="N15" s="60">
        <f t="shared" si="3"/>
        <v>0</v>
      </c>
      <c r="O15" s="61">
        <f t="shared" si="2"/>
        <v>0</v>
      </c>
      <c r="S15" s="65"/>
    </row>
    <row r="16" spans="1:19">
      <c r="A16" s="62" t="s">
        <v>25</v>
      </c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3"/>
      <c r="N16" s="60">
        <f t="shared" si="3"/>
        <v>0</v>
      </c>
      <c r="O16" s="61">
        <f t="shared" si="2"/>
        <v>0</v>
      </c>
      <c r="S16" s="65"/>
    </row>
    <row r="17" spans="1:19">
      <c r="A17" s="62" t="s">
        <v>26</v>
      </c>
      <c r="B17" s="67"/>
      <c r="C17" s="64"/>
      <c r="D17" s="64"/>
      <c r="E17" s="66"/>
      <c r="F17" s="64"/>
      <c r="G17" s="64"/>
      <c r="H17" s="66"/>
      <c r="I17" s="64"/>
      <c r="J17" s="64"/>
      <c r="K17" s="66"/>
      <c r="L17" s="64"/>
      <c r="M17" s="63"/>
      <c r="N17" s="60">
        <f t="shared" si="3"/>
        <v>0</v>
      </c>
      <c r="O17" s="61">
        <f t="shared" si="2"/>
        <v>0</v>
      </c>
      <c r="S17" s="65"/>
    </row>
    <row r="18" spans="1:19" ht="3" customHeight="1">
      <c r="A18" s="69"/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0"/>
      <c r="N18" s="72">
        <f t="shared" si="3"/>
        <v>0</v>
      </c>
      <c r="O18" s="52"/>
      <c r="S18" s="65"/>
    </row>
    <row r="19" spans="1:19" ht="6" customHeight="1">
      <c r="A19" s="73"/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/>
      <c r="N19" s="72"/>
      <c r="O19" s="52"/>
      <c r="S19" s="65"/>
    </row>
    <row r="20" spans="1:19">
      <c r="A20" s="62" t="s">
        <v>27</v>
      </c>
      <c r="B20" s="63"/>
      <c r="C20" s="77"/>
      <c r="D20" s="77"/>
      <c r="E20" s="77"/>
      <c r="F20" s="77"/>
      <c r="G20" s="77"/>
      <c r="H20" s="77"/>
      <c r="I20" s="77"/>
      <c r="J20" s="77"/>
      <c r="K20" s="77"/>
      <c r="L20" s="78"/>
      <c r="M20" s="79"/>
      <c r="N20" s="60">
        <f>SUM(M20+L20+K20+J20+I20+H20+G20+F20+E20+D20+C20+B20)</f>
        <v>0</v>
      </c>
      <c r="O20" s="61">
        <f>SUM(N20*6.55957)</f>
        <v>0</v>
      </c>
      <c r="S20" s="65"/>
    </row>
    <row r="21" spans="1:19">
      <c r="A21" s="62" t="s">
        <v>28</v>
      </c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3"/>
      <c r="N21" s="60">
        <f>SUM(M21+L21+K21+J21+I21+H21+G21+F21+E21+D21+C21+B21)</f>
        <v>0</v>
      </c>
      <c r="O21" s="61">
        <f>SUM(N21*6.55957)</f>
        <v>0</v>
      </c>
      <c r="S21" s="65"/>
    </row>
    <row r="22" spans="1:19">
      <c r="A22" s="62" t="s">
        <v>29</v>
      </c>
      <c r="B22" s="63"/>
      <c r="C22" s="77"/>
      <c r="D22" s="77"/>
      <c r="E22" s="77"/>
      <c r="F22" s="77"/>
      <c r="G22" s="77"/>
      <c r="H22" s="77"/>
      <c r="I22" s="77"/>
      <c r="J22" s="77"/>
      <c r="K22" s="78"/>
      <c r="L22" s="77"/>
      <c r="M22" s="79"/>
      <c r="N22" s="60">
        <f>SUM(M22+L22+K22+J22+I22+H22+G22+F22+E22+D22+C22+B22)</f>
        <v>0</v>
      </c>
      <c r="O22" s="61">
        <f>SUM(N22*6.55957)</f>
        <v>0</v>
      </c>
      <c r="S22" s="65"/>
    </row>
    <row r="23" spans="1:19" ht="4.9000000000000004" customHeight="1">
      <c r="A23" s="69"/>
      <c r="B23" s="70"/>
      <c r="C23" s="75"/>
      <c r="D23" s="75"/>
      <c r="E23" s="75"/>
      <c r="F23" s="75"/>
      <c r="G23" s="75"/>
      <c r="H23" s="75"/>
      <c r="I23" s="75"/>
      <c r="J23" s="75"/>
      <c r="K23" s="75"/>
      <c r="L23" s="80"/>
      <c r="M23" s="76"/>
      <c r="N23" s="72">
        <f>SUM(M23+L23+K23+J23+I23+H23+G23+F23+E23+D23+C23+B23)</f>
        <v>0</v>
      </c>
      <c r="O23" s="52"/>
      <c r="S23" s="65"/>
    </row>
    <row r="24" spans="1:19" ht="6" customHeight="1">
      <c r="A24" s="81"/>
      <c r="B24" s="70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6"/>
      <c r="N24" s="72"/>
      <c r="O24" s="52"/>
      <c r="S24" s="65"/>
    </row>
    <row r="25" spans="1:19">
      <c r="A25" s="62" t="s">
        <v>30</v>
      </c>
      <c r="B25" s="67"/>
      <c r="C25" s="64"/>
      <c r="D25" s="66"/>
      <c r="E25" s="64"/>
      <c r="F25" s="64"/>
      <c r="G25" s="64"/>
      <c r="H25" s="66"/>
      <c r="I25" s="64"/>
      <c r="J25" s="66"/>
      <c r="K25" s="64"/>
      <c r="L25" s="64"/>
      <c r="M25" s="63"/>
      <c r="N25" s="82">
        <f>SUM(M25+L25+K25+J25+I25+H25+G25+F25+E25+D25+C25+B25)</f>
        <v>0</v>
      </c>
      <c r="O25" s="61">
        <f>SUM(N25*6.55957)</f>
        <v>0</v>
      </c>
      <c r="S25" s="65"/>
    </row>
    <row r="26" spans="1:19">
      <c r="A26" s="62" t="s">
        <v>31</v>
      </c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3"/>
      <c r="N26" s="60">
        <f>SUM(M26+L26+K26+J26+I26+H26+G26+F26+E26+D26+C26+B26)</f>
        <v>0</v>
      </c>
      <c r="O26" s="61">
        <f>SUM(N26*6.55957)</f>
        <v>0</v>
      </c>
      <c r="S26" s="65"/>
    </row>
    <row r="27" spans="1:19">
      <c r="A27" s="62" t="s">
        <v>32</v>
      </c>
      <c r="B27" s="63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9"/>
      <c r="N27" s="60">
        <f>SUM(M27+L27+K27+J27+I27+H27+G27+F27+E27+D27+C27+B27)</f>
        <v>0</v>
      </c>
      <c r="O27" s="61">
        <f>SUM(N27*6.55957)</f>
        <v>0</v>
      </c>
      <c r="S27" s="65"/>
    </row>
    <row r="28" spans="1:19" ht="2.25" customHeight="1">
      <c r="A28" s="69"/>
      <c r="B28" s="70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4"/>
      <c r="N28" s="72"/>
      <c r="O28" s="52"/>
      <c r="S28" s="65"/>
    </row>
    <row r="29" spans="1:19" ht="5.25" customHeight="1">
      <c r="A29" s="81"/>
      <c r="B29" s="70"/>
      <c r="C29" s="85"/>
      <c r="D29" s="85"/>
      <c r="E29" s="71"/>
      <c r="F29" s="71"/>
      <c r="G29" s="85"/>
      <c r="H29" s="85"/>
      <c r="I29" s="85"/>
      <c r="J29" s="75"/>
      <c r="K29" s="75"/>
      <c r="L29" s="75"/>
      <c r="M29" s="76"/>
      <c r="N29" s="72"/>
      <c r="O29" s="52"/>
      <c r="S29" s="65"/>
    </row>
    <row r="30" spans="1:19">
      <c r="A30" s="62" t="s">
        <v>33</v>
      </c>
      <c r="B30" s="63"/>
      <c r="C30" s="64"/>
      <c r="D30" s="86"/>
      <c r="E30" s="86"/>
      <c r="F30" s="64"/>
      <c r="G30" s="64"/>
      <c r="H30" s="64"/>
      <c r="I30" s="64"/>
      <c r="J30" s="64"/>
      <c r="K30" s="87"/>
      <c r="L30" s="64"/>
      <c r="M30" s="88"/>
      <c r="N30" s="60">
        <f>SUM(M30+L30+K30+J30+I30+H30+G30+F30+E30+D30+C30+B30)</f>
        <v>0</v>
      </c>
      <c r="O30" s="61">
        <f>SUM(N30*6.55957)</f>
        <v>0</v>
      </c>
      <c r="S30" s="65"/>
    </row>
    <row r="31" spans="1:19" ht="5.65" customHeight="1">
      <c r="A31" s="69"/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0"/>
      <c r="N31" s="72">
        <f>SUM(M31+L31+K31+J31+I31+H31+G31+F31+E31+D31+C31+B31)</f>
        <v>0</v>
      </c>
      <c r="O31" s="52"/>
      <c r="S31" s="65"/>
    </row>
    <row r="32" spans="1:19" ht="5.25" customHeight="1">
      <c r="A32" s="81"/>
      <c r="B32" s="70"/>
      <c r="C32" s="85"/>
      <c r="D32" s="85"/>
      <c r="E32" s="71"/>
      <c r="F32" s="71"/>
      <c r="G32" s="85"/>
      <c r="H32" s="85"/>
      <c r="I32" s="85"/>
      <c r="J32" s="85"/>
      <c r="K32" s="85"/>
      <c r="L32" s="85"/>
      <c r="M32" s="89"/>
      <c r="N32" s="72"/>
      <c r="O32" s="52"/>
      <c r="S32" s="65"/>
    </row>
    <row r="33" spans="1:19" s="7" customFormat="1" ht="0.75" hidden="1" customHeight="1">
      <c r="A33" s="90"/>
      <c r="B33" s="91"/>
      <c r="C33" s="92"/>
      <c r="D33" s="92"/>
      <c r="E33" s="93"/>
      <c r="F33" s="93"/>
      <c r="G33" s="92"/>
      <c r="H33" s="92"/>
      <c r="I33" s="92"/>
      <c r="J33" s="92"/>
      <c r="K33" s="94"/>
      <c r="L33" s="94"/>
      <c r="M33" s="95"/>
      <c r="N33" s="72">
        <f>SUM(M33+L33+K33+J33+I33+H33+G33+F33+E33+D33+C33+B33)</f>
        <v>0</v>
      </c>
      <c r="O33" s="52">
        <f>SUM(N33*6.55957)</f>
        <v>0</v>
      </c>
      <c r="R33" s="8"/>
      <c r="S33" s="96"/>
    </row>
    <row r="34" spans="1:19" s="8" customFormat="1" ht="4.1500000000000004" customHeight="1">
      <c r="A34" s="97"/>
      <c r="B34" s="91"/>
      <c r="C34" s="98"/>
      <c r="D34" s="98"/>
      <c r="E34" s="99"/>
      <c r="F34" s="99"/>
      <c r="G34" s="98"/>
      <c r="H34" s="98"/>
      <c r="I34" s="98"/>
      <c r="J34" s="98"/>
      <c r="K34" s="100"/>
      <c r="L34" s="100"/>
      <c r="M34" s="101"/>
      <c r="N34" s="102">
        <f>SUM(M34+L34+K34+J34+I34+H34+G34+F34+E34+D34+C34+B34)</f>
        <v>0</v>
      </c>
      <c r="O34" s="103"/>
      <c r="S34" s="104"/>
    </row>
    <row r="35" spans="1:19" ht="12.75" customHeight="1">
      <c r="A35" s="62" t="s">
        <v>34</v>
      </c>
      <c r="B35" s="63"/>
      <c r="C35" s="64"/>
      <c r="D35" s="64"/>
      <c r="E35" s="64"/>
      <c r="F35" s="64"/>
      <c r="G35" s="64"/>
      <c r="H35" s="105"/>
      <c r="I35" s="78"/>
      <c r="J35" s="64"/>
      <c r="K35" s="77"/>
      <c r="L35" s="64"/>
      <c r="M35" s="63"/>
      <c r="N35" s="60">
        <f>SUM(M35+L35+K35+J35+I35+H35+G35+F35+E35+D35+C35+B35)</f>
        <v>0</v>
      </c>
      <c r="O35" s="61">
        <f t="shared" ref="O35:O53" si="4">SUM(N35*6.55957)</f>
        <v>0</v>
      </c>
      <c r="S35" s="65"/>
    </row>
    <row r="36" spans="1:19" s="17" customFormat="1" ht="15" customHeight="1" thickBot="1">
      <c r="A36" s="106" t="s">
        <v>35</v>
      </c>
      <c r="B36" s="107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108"/>
      <c r="N36" s="109">
        <f>SUM(M36+L36+K36+J36+I36+H36+G36+F36+E36+D36+C36+B36)</f>
        <v>0</v>
      </c>
      <c r="O36" s="110">
        <f t="shared" si="4"/>
        <v>0</v>
      </c>
      <c r="S36" s="111"/>
    </row>
    <row r="37" spans="1:19" s="113" customFormat="1" ht="15.75" customHeight="1">
      <c r="A37" s="32"/>
      <c r="B37" s="337">
        <f t="shared" ref="B37:N37" si="5">SUM(B10:B36)</f>
        <v>0</v>
      </c>
      <c r="C37" s="338">
        <f t="shared" si="5"/>
        <v>0</v>
      </c>
      <c r="D37" s="338">
        <f t="shared" si="5"/>
        <v>0</v>
      </c>
      <c r="E37" s="338">
        <f t="shared" si="5"/>
        <v>0</v>
      </c>
      <c r="F37" s="338">
        <f t="shared" si="5"/>
        <v>0</v>
      </c>
      <c r="G37" s="338">
        <f t="shared" si="5"/>
        <v>0</v>
      </c>
      <c r="H37" s="338">
        <f t="shared" si="5"/>
        <v>0</v>
      </c>
      <c r="I37" s="338">
        <f t="shared" si="5"/>
        <v>0</v>
      </c>
      <c r="J37" s="338">
        <f t="shared" si="5"/>
        <v>0</v>
      </c>
      <c r="K37" s="338">
        <f t="shared" si="5"/>
        <v>0</v>
      </c>
      <c r="L37" s="338">
        <f t="shared" si="5"/>
        <v>0</v>
      </c>
      <c r="M37" s="47">
        <f t="shared" si="5"/>
        <v>0</v>
      </c>
      <c r="N37" s="112">
        <f t="shared" si="5"/>
        <v>0</v>
      </c>
      <c r="O37" s="103">
        <f t="shared" si="4"/>
        <v>0</v>
      </c>
      <c r="R37" s="114"/>
      <c r="S37" s="47"/>
    </row>
    <row r="38" spans="1:19" ht="11.25" customHeight="1">
      <c r="A38" s="115" t="s">
        <v>36</v>
      </c>
      <c r="B38" s="116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9"/>
      <c r="N38" s="117">
        <f>SUM(M37+L37+K37+J37+I37+H37+G37+F37+E37+D37+C37+B37)</f>
        <v>0</v>
      </c>
      <c r="O38" s="118">
        <f t="shared" si="4"/>
        <v>0</v>
      </c>
    </row>
    <row r="39" spans="1:19" ht="15.4" customHeight="1">
      <c r="A39" s="62" t="s">
        <v>48</v>
      </c>
      <c r="B39" s="79"/>
      <c r="C39" s="77"/>
      <c r="D39" s="77"/>
      <c r="E39" s="77"/>
      <c r="F39" s="77"/>
      <c r="G39" s="77"/>
      <c r="H39" s="77"/>
      <c r="I39" s="77"/>
      <c r="J39" s="77"/>
      <c r="K39" s="77"/>
      <c r="L39" s="119"/>
      <c r="M39" s="79"/>
      <c r="N39" s="60">
        <f t="shared" ref="N39:N50" si="6">SUM(M39+L39+K39+J39+I39+H39+G39+F39+E39+D39+C39+B39)</f>
        <v>0</v>
      </c>
      <c r="O39" s="120">
        <f t="shared" si="4"/>
        <v>0</v>
      </c>
    </row>
    <row r="40" spans="1:19" s="7" customFormat="1" ht="15" customHeight="1">
      <c r="A40" s="62" t="s">
        <v>37</v>
      </c>
      <c r="B40" s="121"/>
      <c r="C40" s="122"/>
      <c r="D40" s="122"/>
      <c r="E40" s="123"/>
      <c r="F40" s="122"/>
      <c r="G40" s="122"/>
      <c r="H40" s="122"/>
      <c r="I40" s="122"/>
      <c r="J40" s="122"/>
      <c r="K40" s="122"/>
      <c r="L40" s="122"/>
      <c r="M40" s="121"/>
      <c r="N40" s="124">
        <f t="shared" si="6"/>
        <v>0</v>
      </c>
      <c r="O40" s="120">
        <f t="shared" si="4"/>
        <v>0</v>
      </c>
      <c r="R40" s="8"/>
    </row>
    <row r="41" spans="1:19" s="7" customFormat="1" ht="15" customHeight="1">
      <c r="A41" s="62" t="s">
        <v>38</v>
      </c>
      <c r="B41" s="121"/>
      <c r="C41" s="122"/>
      <c r="D41" s="119"/>
      <c r="E41" s="123"/>
      <c r="F41" s="122"/>
      <c r="G41" s="122"/>
      <c r="H41" s="122"/>
      <c r="I41" s="122"/>
      <c r="J41" s="122"/>
      <c r="K41" s="122"/>
      <c r="L41" s="122"/>
      <c r="M41" s="121"/>
      <c r="N41" s="124">
        <f t="shared" si="6"/>
        <v>0</v>
      </c>
      <c r="O41" s="120">
        <f t="shared" si="4"/>
        <v>0</v>
      </c>
      <c r="R41" s="8"/>
    </row>
    <row r="42" spans="1:19" s="7" customFormat="1" ht="15" customHeight="1">
      <c r="A42" s="62" t="s">
        <v>39</v>
      </c>
      <c r="B42" s="121"/>
      <c r="C42" s="122"/>
      <c r="D42" s="122"/>
      <c r="E42" s="123"/>
      <c r="F42" s="122"/>
      <c r="G42" s="122"/>
      <c r="H42" s="122"/>
      <c r="I42" s="122"/>
      <c r="J42" s="122"/>
      <c r="K42" s="122"/>
      <c r="L42" s="122"/>
      <c r="M42" s="121"/>
      <c r="N42" s="124">
        <f t="shared" si="6"/>
        <v>0</v>
      </c>
      <c r="O42" s="120">
        <f t="shared" si="4"/>
        <v>0</v>
      </c>
      <c r="R42" s="8"/>
    </row>
    <row r="43" spans="1:19" s="7" customFormat="1" ht="15" customHeight="1">
      <c r="A43" s="62" t="s">
        <v>40</v>
      </c>
      <c r="B43" s="121"/>
      <c r="C43" s="122"/>
      <c r="D43" s="122"/>
      <c r="E43" s="123"/>
      <c r="F43" s="122"/>
      <c r="G43" s="122"/>
      <c r="H43" s="122"/>
      <c r="I43" s="122"/>
      <c r="J43" s="122"/>
      <c r="K43" s="122"/>
      <c r="L43" s="122"/>
      <c r="M43" s="121"/>
      <c r="N43" s="124">
        <f t="shared" si="6"/>
        <v>0</v>
      </c>
      <c r="O43" s="120">
        <f t="shared" si="4"/>
        <v>0</v>
      </c>
      <c r="R43" s="8"/>
    </row>
    <row r="44" spans="1:19" s="113" customFormat="1" ht="12.75" customHeight="1">
      <c r="A44" s="125" t="s">
        <v>124</v>
      </c>
      <c r="B44" s="126"/>
      <c r="C44" s="127"/>
      <c r="D44" s="127"/>
      <c r="E44" s="128"/>
      <c r="F44" s="127"/>
      <c r="G44" s="127"/>
      <c r="H44" s="127"/>
      <c r="I44" s="127"/>
      <c r="J44" s="127"/>
      <c r="K44" s="127"/>
      <c r="L44" s="127"/>
      <c r="M44" s="126"/>
      <c r="N44" s="129">
        <f t="shared" si="6"/>
        <v>0</v>
      </c>
      <c r="O44" s="130">
        <f t="shared" si="4"/>
        <v>0</v>
      </c>
      <c r="R44" s="114"/>
    </row>
    <row r="45" spans="1:19" s="113" customFormat="1" ht="14.25" customHeight="1">
      <c r="A45" s="131" t="s">
        <v>46</v>
      </c>
      <c r="B45" s="132"/>
      <c r="C45" s="133"/>
      <c r="D45" s="134"/>
      <c r="E45" s="135"/>
      <c r="F45" s="133"/>
      <c r="G45" s="134"/>
      <c r="H45" s="134"/>
      <c r="I45" s="136"/>
      <c r="J45" s="134"/>
      <c r="K45" s="122"/>
      <c r="L45" s="122"/>
      <c r="M45" s="121"/>
      <c r="N45" s="124">
        <f t="shared" si="6"/>
        <v>0</v>
      </c>
      <c r="O45" s="120">
        <f t="shared" si="4"/>
        <v>0</v>
      </c>
      <c r="R45" s="114"/>
    </row>
    <row r="46" spans="1:19" s="113" customFormat="1" ht="14.25" customHeight="1">
      <c r="A46" s="137" t="s">
        <v>41</v>
      </c>
      <c r="B46" s="121"/>
      <c r="C46" s="122"/>
      <c r="D46" s="122"/>
      <c r="E46" s="123"/>
      <c r="F46" s="122"/>
      <c r="G46" s="122"/>
      <c r="H46" s="122"/>
      <c r="I46" s="122"/>
      <c r="J46" s="122"/>
      <c r="K46" s="122"/>
      <c r="L46" s="122"/>
      <c r="M46" s="121"/>
      <c r="N46" s="124">
        <f t="shared" si="6"/>
        <v>0</v>
      </c>
      <c r="O46" s="120">
        <f t="shared" si="4"/>
        <v>0</v>
      </c>
      <c r="R46" s="114"/>
    </row>
    <row r="47" spans="1:19" s="113" customFormat="1" ht="14.25" customHeight="1">
      <c r="A47" s="138" t="s">
        <v>49</v>
      </c>
      <c r="B47" s="121"/>
      <c r="C47" s="122"/>
      <c r="D47" s="122"/>
      <c r="E47" s="123"/>
      <c r="F47" s="122"/>
      <c r="G47" s="122"/>
      <c r="H47" s="122"/>
      <c r="I47" s="122"/>
      <c r="J47" s="122"/>
      <c r="K47" s="122"/>
      <c r="L47" s="122"/>
      <c r="M47" s="121"/>
      <c r="N47" s="124">
        <f t="shared" si="6"/>
        <v>0</v>
      </c>
      <c r="O47" s="120">
        <f t="shared" si="4"/>
        <v>0</v>
      </c>
      <c r="R47" s="114"/>
    </row>
    <row r="48" spans="1:19" s="113" customFormat="1" ht="14.25" customHeight="1">
      <c r="A48" s="138" t="s">
        <v>44</v>
      </c>
      <c r="B48" s="121"/>
      <c r="C48" s="122"/>
      <c r="D48" s="122"/>
      <c r="E48" s="123"/>
      <c r="F48" s="122"/>
      <c r="G48" s="139"/>
      <c r="H48" s="139"/>
      <c r="I48" s="122"/>
      <c r="J48" s="122"/>
      <c r="K48" s="122"/>
      <c r="L48" s="122"/>
      <c r="M48" s="121"/>
      <c r="N48" s="124">
        <f t="shared" si="6"/>
        <v>0</v>
      </c>
      <c r="O48" s="120">
        <f t="shared" si="4"/>
        <v>0</v>
      </c>
      <c r="R48" s="114"/>
    </row>
    <row r="49" spans="1:18" s="113" customFormat="1" ht="14.25" customHeight="1">
      <c r="A49" s="138" t="s">
        <v>50</v>
      </c>
      <c r="B49" s="121"/>
      <c r="C49" s="122"/>
      <c r="D49" s="122"/>
      <c r="E49" s="123"/>
      <c r="F49" s="122"/>
      <c r="G49" s="122"/>
      <c r="H49" s="122"/>
      <c r="I49" s="122"/>
      <c r="J49" s="122"/>
      <c r="K49" s="122"/>
      <c r="L49" s="140"/>
      <c r="M49" s="121"/>
      <c r="N49" s="124">
        <f t="shared" si="6"/>
        <v>0</v>
      </c>
      <c r="O49" s="120">
        <f t="shared" si="4"/>
        <v>0</v>
      </c>
      <c r="R49" s="114"/>
    </row>
    <row r="50" spans="1:18" s="7" customFormat="1" ht="25.5" customHeight="1" thickBot="1">
      <c r="A50" s="69" t="s">
        <v>45</v>
      </c>
      <c r="B50" s="141"/>
      <c r="C50" s="142"/>
      <c r="D50" s="142"/>
      <c r="E50" s="143"/>
      <c r="F50" s="142"/>
      <c r="G50" s="142"/>
      <c r="H50" s="142"/>
      <c r="I50" s="142"/>
      <c r="J50" s="142"/>
      <c r="K50" s="142"/>
      <c r="L50" s="142"/>
      <c r="M50" s="144"/>
      <c r="N50" s="145">
        <f t="shared" si="6"/>
        <v>0</v>
      </c>
      <c r="O50" s="110">
        <f t="shared" si="4"/>
        <v>0</v>
      </c>
      <c r="R50" s="8"/>
    </row>
    <row r="51" spans="1:18" s="113" customFormat="1" ht="13.5" customHeight="1">
      <c r="A51" s="32"/>
      <c r="B51" s="47">
        <f t="shared" ref="B51:N51" si="7">SUM(B39:B50)</f>
        <v>0</v>
      </c>
      <c r="C51" s="48">
        <f t="shared" si="7"/>
        <v>0</v>
      </c>
      <c r="D51" s="48">
        <f t="shared" si="7"/>
        <v>0</v>
      </c>
      <c r="E51" s="48">
        <f t="shared" si="7"/>
        <v>0</v>
      </c>
      <c r="F51" s="48">
        <f t="shared" si="7"/>
        <v>0</v>
      </c>
      <c r="G51" s="48">
        <f t="shared" si="7"/>
        <v>0</v>
      </c>
      <c r="H51" s="48">
        <f t="shared" si="7"/>
        <v>0</v>
      </c>
      <c r="I51" s="146">
        <f t="shared" si="7"/>
        <v>0</v>
      </c>
      <c r="J51" s="48">
        <f t="shared" si="7"/>
        <v>0</v>
      </c>
      <c r="K51" s="48">
        <f t="shared" si="7"/>
        <v>0</v>
      </c>
      <c r="L51" s="48">
        <f t="shared" si="7"/>
        <v>0</v>
      </c>
      <c r="M51" s="47">
        <f t="shared" si="7"/>
        <v>0</v>
      </c>
      <c r="N51" s="147">
        <f t="shared" si="7"/>
        <v>0</v>
      </c>
      <c r="O51" s="103">
        <f t="shared" si="4"/>
        <v>0</v>
      </c>
      <c r="R51" s="114"/>
    </row>
    <row r="52" spans="1:18" s="7" customFormat="1" ht="11.25" customHeight="1">
      <c r="A52" s="32"/>
      <c r="B52" s="148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149"/>
      <c r="N52" s="150">
        <f>SUM(M51+L51+K51+J51+I51+H51+G51+F51+E51+D51+C51+B51)</f>
        <v>0</v>
      </c>
      <c r="O52" s="151">
        <f t="shared" si="4"/>
        <v>0</v>
      </c>
      <c r="R52" s="8"/>
    </row>
    <row r="53" spans="1:18" s="155" customFormat="1" ht="16.7" customHeight="1">
      <c r="A53" s="339" t="s">
        <v>42</v>
      </c>
      <c r="B53" s="152">
        <f t="shared" ref="B53:M53" si="8">SUM(B51+B37)</f>
        <v>0</v>
      </c>
      <c r="C53" s="153">
        <f t="shared" si="8"/>
        <v>0</v>
      </c>
      <c r="D53" s="153">
        <f t="shared" si="8"/>
        <v>0</v>
      </c>
      <c r="E53" s="153">
        <f t="shared" si="8"/>
        <v>0</v>
      </c>
      <c r="F53" s="153">
        <f t="shared" si="8"/>
        <v>0</v>
      </c>
      <c r="G53" s="153">
        <f t="shared" si="8"/>
        <v>0</v>
      </c>
      <c r="H53" s="153">
        <f t="shared" si="8"/>
        <v>0</v>
      </c>
      <c r="I53" s="154">
        <f t="shared" si="8"/>
        <v>0</v>
      </c>
      <c r="J53" s="153">
        <f t="shared" si="8"/>
        <v>0</v>
      </c>
      <c r="K53" s="153">
        <f t="shared" si="8"/>
        <v>0</v>
      </c>
      <c r="L53" s="153">
        <f t="shared" si="8"/>
        <v>0</v>
      </c>
      <c r="M53" s="152">
        <f t="shared" si="8"/>
        <v>0</v>
      </c>
      <c r="N53" s="340">
        <f>SUM(B53:M53)</f>
        <v>0</v>
      </c>
      <c r="O53" s="341">
        <f t="shared" si="4"/>
        <v>0</v>
      </c>
      <c r="R53" s="156"/>
    </row>
    <row r="54" spans="1:18" s="8" customFormat="1" ht="54" customHeight="1" thickBot="1">
      <c r="A54" s="157" t="s">
        <v>125</v>
      </c>
      <c r="B54" s="158">
        <f t="shared" ref="B54:M54" si="9">SUM(B7-B53)</f>
        <v>0</v>
      </c>
      <c r="C54" s="26">
        <f t="shared" si="9"/>
        <v>0</v>
      </c>
      <c r="D54" s="26">
        <f t="shared" si="9"/>
        <v>0</v>
      </c>
      <c r="E54" s="26">
        <f t="shared" si="9"/>
        <v>0</v>
      </c>
      <c r="F54" s="159">
        <f t="shared" si="9"/>
        <v>0</v>
      </c>
      <c r="G54" s="159">
        <f t="shared" si="9"/>
        <v>0</v>
      </c>
      <c r="H54" s="160">
        <f t="shared" si="9"/>
        <v>0</v>
      </c>
      <c r="I54" s="161">
        <f t="shared" si="9"/>
        <v>0</v>
      </c>
      <c r="J54" s="160">
        <f t="shared" si="9"/>
        <v>0</v>
      </c>
      <c r="K54" s="162">
        <f t="shared" si="9"/>
        <v>0</v>
      </c>
      <c r="L54" s="159">
        <f t="shared" si="9"/>
        <v>0</v>
      </c>
      <c r="M54" s="163">
        <f t="shared" si="9"/>
        <v>0</v>
      </c>
      <c r="N54" s="164">
        <f>SUM(N51+N37)</f>
        <v>0</v>
      </c>
      <c r="O54" s="165"/>
    </row>
    <row r="58" spans="1:18">
      <c r="H58" s="1"/>
    </row>
  </sheetData>
  <printOptions horizontalCentered="1" verticalCentered="1"/>
  <pageMargins left="0" right="0" top="0" bottom="0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2C551-1C37-470C-833E-FED8382C820D}">
  <dimension ref="A1:N42"/>
  <sheetViews>
    <sheetView workbookViewId="0">
      <selection activeCell="I13" sqref="I13"/>
    </sheetView>
  </sheetViews>
  <sheetFormatPr baseColWidth="10" defaultRowHeight="15"/>
  <cols>
    <col min="1" max="1" width="4.7109375" customWidth="1"/>
    <col min="2" max="2" width="9.28515625" customWidth="1"/>
    <col min="3" max="3" width="19.7109375" customWidth="1"/>
    <col min="4" max="4" width="2.7109375" customWidth="1"/>
    <col min="6" max="6" width="11.42578125" customWidth="1"/>
    <col min="7" max="7" width="2.7109375" customWidth="1"/>
    <col min="8" max="8" width="20.28515625" customWidth="1"/>
    <col min="11" max="11" width="8.5703125" customWidth="1"/>
    <col min="13" max="13" width="12.5703125" customWidth="1"/>
  </cols>
  <sheetData>
    <row r="1" spans="1:14" ht="15.75" thickBot="1">
      <c r="A1" s="17"/>
      <c r="J1" s="168"/>
      <c r="K1" s="169"/>
    </row>
    <row r="2" spans="1:14" ht="15.75">
      <c r="A2" s="170"/>
      <c r="B2" s="171" t="s">
        <v>47</v>
      </c>
      <c r="C2" s="172"/>
      <c r="D2" s="173"/>
      <c r="E2" s="173"/>
      <c r="F2" s="173"/>
      <c r="G2" s="173"/>
      <c r="H2" s="174" t="s">
        <v>52</v>
      </c>
      <c r="I2" s="175"/>
      <c r="J2" s="176"/>
      <c r="K2" s="169"/>
    </row>
    <row r="3" spans="1:14" ht="16.5" thickBot="1">
      <c r="A3" s="327" t="s">
        <v>53</v>
      </c>
      <c r="B3" s="327"/>
      <c r="C3" s="177"/>
      <c r="D3" s="178"/>
      <c r="E3" s="328" t="s">
        <v>54</v>
      </c>
      <c r="F3" s="328"/>
      <c r="G3" s="178"/>
      <c r="H3" s="179" t="s">
        <v>55</v>
      </c>
      <c r="I3" s="49"/>
      <c r="J3" s="180"/>
      <c r="K3" s="169"/>
    </row>
    <row r="4" spans="1:14" ht="16.5" thickBot="1">
      <c r="A4" s="329"/>
      <c r="B4" s="329"/>
      <c r="C4" s="181"/>
      <c r="D4" s="182"/>
      <c r="E4" s="328"/>
      <c r="F4" s="328"/>
      <c r="G4" s="182"/>
      <c r="H4" s="183" t="s">
        <v>56</v>
      </c>
      <c r="I4" s="184"/>
      <c r="J4" s="185"/>
      <c r="K4" s="169"/>
      <c r="L4" s="330" t="s">
        <v>57</v>
      </c>
      <c r="M4" s="331"/>
      <c r="N4" s="332"/>
    </row>
    <row r="5" spans="1:14" ht="16.5" thickBot="1">
      <c r="A5" s="333" t="s">
        <v>58</v>
      </c>
      <c r="B5" s="333"/>
      <c r="C5" s="186">
        <f>SUM(C2+C3+C4)</f>
        <v>0</v>
      </c>
      <c r="D5" s="334" t="s">
        <v>59</v>
      </c>
      <c r="E5" s="334"/>
      <c r="F5" s="335"/>
      <c r="G5" s="187" t="s">
        <v>60</v>
      </c>
      <c r="H5" s="188">
        <f>SUM(I5*6.55957)</f>
        <v>0</v>
      </c>
      <c r="I5" s="189">
        <f>SUM(I2:I4)</f>
        <v>0</v>
      </c>
      <c r="J5" s="190">
        <f>SUM(J4+J3+J2)</f>
        <v>0</v>
      </c>
      <c r="K5" s="169"/>
      <c r="L5" s="191" t="s">
        <v>61</v>
      </c>
      <c r="M5" s="192"/>
      <c r="N5" s="193" t="s">
        <v>62</v>
      </c>
    </row>
    <row r="6" spans="1:14" ht="39" thickBot="1">
      <c r="A6" s="194" t="s">
        <v>63</v>
      </c>
      <c r="B6" s="195" t="s">
        <v>64</v>
      </c>
      <c r="C6" s="196" t="s">
        <v>65</v>
      </c>
      <c r="D6" s="197"/>
      <c r="E6" s="198" t="s">
        <v>66</v>
      </c>
      <c r="F6" s="199" t="s">
        <v>65</v>
      </c>
      <c r="G6" s="318" t="s">
        <v>67</v>
      </c>
      <c r="H6" s="318"/>
      <c r="I6" s="318"/>
      <c r="J6" s="318"/>
      <c r="K6" s="169"/>
      <c r="L6" s="200"/>
      <c r="M6" s="201" t="s">
        <v>68</v>
      </c>
      <c r="N6" s="202"/>
    </row>
    <row r="7" spans="1:14" ht="16.5" thickBot="1">
      <c r="A7" s="319" t="s">
        <v>69</v>
      </c>
      <c r="B7" s="319"/>
      <c r="C7" s="319"/>
      <c r="D7" s="320" t="s">
        <v>70</v>
      </c>
      <c r="E7" s="320"/>
      <c r="F7" s="320"/>
      <c r="G7" s="203" t="s">
        <v>63</v>
      </c>
      <c r="H7" s="204" t="s">
        <v>65</v>
      </c>
      <c r="I7" s="205"/>
      <c r="J7" s="206" t="s">
        <v>71</v>
      </c>
      <c r="K7" s="169"/>
      <c r="L7" s="207"/>
      <c r="M7" s="208" t="s">
        <v>72</v>
      </c>
      <c r="N7" s="209"/>
    </row>
    <row r="8" spans="1:14" ht="15.75">
      <c r="A8" s="210"/>
      <c r="B8" s="211"/>
      <c r="C8" s="212" t="s">
        <v>20</v>
      </c>
      <c r="D8" s="213"/>
      <c r="E8" s="214"/>
      <c r="F8" s="215"/>
      <c r="G8" s="216"/>
      <c r="H8" s="217" t="s">
        <v>73</v>
      </c>
      <c r="I8" s="218">
        <f>H39</f>
        <v>0</v>
      </c>
      <c r="J8" s="219"/>
      <c r="K8" s="169"/>
      <c r="L8" s="207"/>
      <c r="M8" s="208" t="s">
        <v>74</v>
      </c>
      <c r="N8" s="220"/>
    </row>
    <row r="9" spans="1:14" ht="15.75">
      <c r="A9" s="221"/>
      <c r="B9" s="222"/>
      <c r="C9" s="223" t="s">
        <v>75</v>
      </c>
      <c r="D9" s="224"/>
      <c r="E9" s="225"/>
      <c r="F9" s="226"/>
      <c r="G9" s="227"/>
      <c r="H9" s="228" t="s">
        <v>38</v>
      </c>
      <c r="I9" s="229"/>
      <c r="J9" s="230">
        <f>SUM(I8-I9)</f>
        <v>0</v>
      </c>
      <c r="K9" s="169"/>
      <c r="L9" s="207"/>
      <c r="M9" s="208" t="s">
        <v>76</v>
      </c>
      <c r="N9" s="220"/>
    </row>
    <row r="10" spans="1:14" ht="15.75">
      <c r="A10" s="231"/>
      <c r="B10" s="232"/>
      <c r="C10" s="219" t="s">
        <v>77</v>
      </c>
      <c r="D10" s="224"/>
      <c r="E10" s="233"/>
      <c r="F10" s="234" t="s">
        <v>51</v>
      </c>
      <c r="G10" s="235"/>
      <c r="H10" s="228" t="s">
        <v>78</v>
      </c>
      <c r="I10" s="229"/>
      <c r="J10" s="230">
        <f t="shared" ref="J10:J27" si="0">SUM(J9-I10)</f>
        <v>0</v>
      </c>
      <c r="K10" s="169"/>
      <c r="L10" s="207"/>
      <c r="M10" s="208" t="s">
        <v>79</v>
      </c>
      <c r="N10" s="220"/>
    </row>
    <row r="11" spans="1:14" ht="15.75">
      <c r="A11" s="231"/>
      <c r="B11" s="232"/>
      <c r="C11" s="219" t="s">
        <v>80</v>
      </c>
      <c r="D11" s="224"/>
      <c r="E11" s="225"/>
      <c r="F11" s="226"/>
      <c r="G11" s="235"/>
      <c r="H11" s="228" t="s">
        <v>81</v>
      </c>
      <c r="I11" s="229"/>
      <c r="J11" s="230">
        <f t="shared" si="0"/>
        <v>0</v>
      </c>
      <c r="K11" s="169"/>
      <c r="L11" s="207"/>
      <c r="M11" s="208" t="s">
        <v>82</v>
      </c>
      <c r="N11" s="220"/>
    </row>
    <row r="12" spans="1:14" ht="15.75">
      <c r="A12" s="231"/>
      <c r="B12" s="232"/>
      <c r="C12" s="219" t="s">
        <v>83</v>
      </c>
      <c r="D12" s="224"/>
      <c r="E12" s="236"/>
      <c r="F12" s="237"/>
      <c r="G12" s="235"/>
      <c r="H12" s="238" t="s">
        <v>40</v>
      </c>
      <c r="I12" s="229"/>
      <c r="J12" s="230">
        <f t="shared" si="0"/>
        <v>0</v>
      </c>
      <c r="K12" s="169"/>
      <c r="L12" s="207"/>
      <c r="M12" s="208" t="s">
        <v>84</v>
      </c>
      <c r="N12" s="220"/>
    </row>
    <row r="13" spans="1:14" ht="15.75">
      <c r="A13" s="231"/>
      <c r="B13" s="232"/>
      <c r="C13" s="219" t="s">
        <v>21</v>
      </c>
      <c r="D13" s="224"/>
      <c r="E13" s="225"/>
      <c r="F13" s="226"/>
      <c r="G13" s="235"/>
      <c r="H13" s="238" t="s">
        <v>85</v>
      </c>
      <c r="I13" s="229"/>
      <c r="J13" s="230">
        <f t="shared" si="0"/>
        <v>0</v>
      </c>
      <c r="K13" s="169"/>
      <c r="L13" s="207"/>
      <c r="M13" s="208" t="s">
        <v>86</v>
      </c>
      <c r="N13" s="220"/>
    </row>
    <row r="14" spans="1:14" ht="15.75">
      <c r="A14" s="231"/>
      <c r="B14" s="222"/>
      <c r="C14" s="223" t="s">
        <v>87</v>
      </c>
      <c r="D14" s="224"/>
      <c r="E14" s="225"/>
      <c r="F14" s="226"/>
      <c r="G14" s="227"/>
      <c r="H14" s="238" t="s">
        <v>88</v>
      </c>
      <c r="I14" s="229"/>
      <c r="J14" s="230">
        <f t="shared" si="0"/>
        <v>0</v>
      </c>
      <c r="K14" s="169"/>
      <c r="L14" s="207"/>
      <c r="M14" s="208" t="s">
        <v>89</v>
      </c>
      <c r="N14" s="220"/>
    </row>
    <row r="15" spans="1:14" ht="15.75">
      <c r="A15" s="231"/>
      <c r="B15" s="239"/>
      <c r="C15" s="223" t="s">
        <v>90</v>
      </c>
      <c r="D15" s="224"/>
      <c r="E15" s="225"/>
      <c r="F15" s="226"/>
      <c r="G15" s="227"/>
      <c r="H15" s="238" t="s">
        <v>123</v>
      </c>
      <c r="I15" s="229"/>
      <c r="J15" s="230">
        <f t="shared" si="0"/>
        <v>0</v>
      </c>
      <c r="K15" s="169"/>
      <c r="L15" s="207"/>
      <c r="M15" s="208" t="s">
        <v>91</v>
      </c>
      <c r="N15" s="220"/>
    </row>
    <row r="16" spans="1:14" ht="15.75">
      <c r="A16" s="231"/>
      <c r="B16" s="222"/>
      <c r="C16" s="223" t="s">
        <v>92</v>
      </c>
      <c r="D16" s="224"/>
      <c r="E16" s="225"/>
      <c r="F16" s="226"/>
      <c r="G16" s="227"/>
      <c r="H16" s="238" t="s">
        <v>93</v>
      </c>
      <c r="I16" s="240"/>
      <c r="J16" s="230">
        <f t="shared" si="0"/>
        <v>0</v>
      </c>
      <c r="K16" s="169"/>
      <c r="L16" s="207"/>
      <c r="M16" s="208" t="s">
        <v>94</v>
      </c>
      <c r="N16" s="241"/>
    </row>
    <row r="17" spans="1:14" ht="15.75">
      <c r="A17" s="231"/>
      <c r="B17" s="222"/>
      <c r="C17" s="223" t="s">
        <v>95</v>
      </c>
      <c r="D17" s="242"/>
      <c r="E17" s="233"/>
      <c r="F17" s="243"/>
      <c r="G17" s="227"/>
      <c r="H17" s="238" t="s">
        <v>96</v>
      </c>
      <c r="I17" s="240"/>
      <c r="J17" s="230">
        <f t="shared" si="0"/>
        <v>0</v>
      </c>
      <c r="K17" s="169"/>
      <c r="L17" s="207"/>
      <c r="M17" s="208" t="s">
        <v>97</v>
      </c>
      <c r="N17" s="220"/>
    </row>
    <row r="18" spans="1:14" ht="16.5" thickBot="1">
      <c r="A18" s="231"/>
      <c r="B18" s="222"/>
      <c r="C18" s="223" t="s">
        <v>29</v>
      </c>
      <c r="D18" s="242"/>
      <c r="E18" s="244"/>
      <c r="F18" s="245"/>
      <c r="G18" s="227"/>
      <c r="H18" s="246" t="s">
        <v>98</v>
      </c>
      <c r="I18" s="240"/>
      <c r="J18" s="230">
        <f t="shared" si="0"/>
        <v>0</v>
      </c>
      <c r="K18" s="169"/>
      <c r="L18" s="247"/>
      <c r="M18" s="248" t="s">
        <v>99</v>
      </c>
      <c r="N18" s="249"/>
    </row>
    <row r="19" spans="1:14" ht="15.75">
      <c r="A19" s="231"/>
      <c r="B19" s="222"/>
      <c r="C19" s="223" t="s">
        <v>100</v>
      </c>
      <c r="D19" s="242"/>
      <c r="E19" s="244"/>
      <c r="F19" s="245"/>
      <c r="G19" s="250"/>
      <c r="H19" s="251" t="s">
        <v>101</v>
      </c>
      <c r="I19" s="229"/>
      <c r="J19" s="230">
        <f t="shared" si="0"/>
        <v>0</v>
      </c>
      <c r="K19" s="169"/>
      <c r="L19" s="252">
        <f>SUM(L6:L18)</f>
        <v>0</v>
      </c>
      <c r="M19" s="253"/>
      <c r="N19" s="254">
        <f>SUM(N6:N18)</f>
        <v>0</v>
      </c>
    </row>
    <row r="20" spans="1:14" ht="16.5" thickBot="1">
      <c r="A20" s="231"/>
      <c r="B20" s="222"/>
      <c r="C20" s="223" t="s">
        <v>102</v>
      </c>
      <c r="D20" s="242"/>
      <c r="E20" s="244"/>
      <c r="F20" s="245"/>
      <c r="G20" s="255"/>
      <c r="H20" s="251" t="s">
        <v>103</v>
      </c>
      <c r="I20" s="229"/>
      <c r="J20" s="230">
        <f t="shared" si="0"/>
        <v>0</v>
      </c>
      <c r="K20" s="169"/>
      <c r="L20" s="256">
        <v>6.5595699999999999</v>
      </c>
      <c r="M20" s="248" t="s">
        <v>104</v>
      </c>
      <c r="N20" s="257"/>
    </row>
    <row r="21" spans="1:14" ht="15.75">
      <c r="A21" s="231"/>
      <c r="B21" s="222"/>
      <c r="C21" s="223" t="s">
        <v>105</v>
      </c>
      <c r="D21" s="242"/>
      <c r="E21" s="244"/>
      <c r="F21" s="245"/>
      <c r="G21" s="227"/>
      <c r="H21" s="258" t="s">
        <v>106</v>
      </c>
      <c r="I21" s="240"/>
      <c r="J21" s="230">
        <f t="shared" si="0"/>
        <v>0</v>
      </c>
      <c r="K21" s="169"/>
      <c r="L21" s="259">
        <f>SUM(L19*L20)</f>
        <v>0</v>
      </c>
      <c r="M21" s="260"/>
      <c r="N21" s="261">
        <f>SUM(N19*L20)</f>
        <v>0</v>
      </c>
    </row>
    <row r="22" spans="1:14" ht="16.5" thickBot="1">
      <c r="A22" s="231"/>
      <c r="B22" s="222"/>
      <c r="C22" s="223"/>
      <c r="D22" s="242"/>
      <c r="E22" s="244"/>
      <c r="F22" s="262"/>
      <c r="G22" s="227"/>
      <c r="H22" s="238" t="s">
        <v>107</v>
      </c>
      <c r="I22" s="240"/>
      <c r="J22" s="230">
        <f t="shared" si="0"/>
        <v>0</v>
      </c>
      <c r="K22" s="169"/>
      <c r="L22" s="263" t="s">
        <v>108</v>
      </c>
      <c r="M22" s="248"/>
      <c r="N22" s="264" t="s">
        <v>108</v>
      </c>
    </row>
    <row r="23" spans="1:14" ht="16.5" thickBot="1">
      <c r="A23" s="231"/>
      <c r="B23" s="222"/>
      <c r="C23" s="223"/>
      <c r="D23" s="242"/>
      <c r="E23" s="244"/>
      <c r="F23" s="245"/>
      <c r="G23" s="227"/>
      <c r="H23" s="238" t="s">
        <v>109</v>
      </c>
      <c r="I23" s="240"/>
      <c r="J23" s="230">
        <f t="shared" si="0"/>
        <v>0</v>
      </c>
      <c r="K23" s="169"/>
    </row>
    <row r="24" spans="1:14" ht="15.75">
      <c r="A24" s="231"/>
      <c r="B24" s="222"/>
      <c r="C24" s="223"/>
      <c r="D24" s="242"/>
      <c r="E24" s="244"/>
      <c r="F24" s="245"/>
      <c r="G24" s="227"/>
      <c r="H24" s="238" t="s">
        <v>110</v>
      </c>
      <c r="I24" s="240"/>
      <c r="J24" s="230">
        <f t="shared" si="0"/>
        <v>0</v>
      </c>
      <c r="K24" s="169"/>
      <c r="L24" s="321" t="s">
        <v>111</v>
      </c>
      <c r="M24" s="322"/>
      <c r="N24" s="265"/>
    </row>
    <row r="25" spans="1:14" ht="15.75">
      <c r="A25" s="231"/>
      <c r="B25" s="222"/>
      <c r="C25" s="223"/>
      <c r="D25" s="242"/>
      <c r="E25" s="244"/>
      <c r="F25" s="245"/>
      <c r="G25" s="227"/>
      <c r="H25" s="238" t="s">
        <v>112</v>
      </c>
      <c r="I25" s="240"/>
      <c r="J25" s="230">
        <f t="shared" si="0"/>
        <v>0</v>
      </c>
      <c r="K25" s="169"/>
      <c r="L25" s="266"/>
      <c r="M25" s="267"/>
      <c r="N25" s="268"/>
    </row>
    <row r="26" spans="1:14" ht="15.75">
      <c r="A26" s="231"/>
      <c r="B26" s="222"/>
      <c r="C26" s="223"/>
      <c r="D26" s="242"/>
      <c r="E26" s="244"/>
      <c r="F26" s="269"/>
      <c r="G26" s="227"/>
      <c r="H26" s="270" t="s">
        <v>122</v>
      </c>
      <c r="I26" s="240"/>
      <c r="J26" s="230">
        <f t="shared" si="0"/>
        <v>0</v>
      </c>
      <c r="K26" s="169"/>
      <c r="L26" s="271">
        <v>4800</v>
      </c>
      <c r="M26" s="113" t="s">
        <v>113</v>
      </c>
      <c r="N26" s="272"/>
    </row>
    <row r="27" spans="1:14" ht="15.75">
      <c r="A27" s="231"/>
      <c r="B27" s="222"/>
      <c r="C27" s="223"/>
      <c r="D27" s="242"/>
      <c r="E27" s="244"/>
      <c r="F27" s="262"/>
      <c r="G27" s="227"/>
      <c r="H27" s="273" t="s">
        <v>114</v>
      </c>
      <c r="I27" s="240"/>
      <c r="J27" s="274">
        <f t="shared" si="0"/>
        <v>0</v>
      </c>
      <c r="K27" s="169"/>
      <c r="L27" s="266"/>
      <c r="M27" s="275" t="s">
        <v>115</v>
      </c>
      <c r="N27" s="276"/>
    </row>
    <row r="28" spans="1:14" ht="16.5" thickBot="1">
      <c r="A28" s="231"/>
      <c r="B28" s="222"/>
      <c r="C28" s="223"/>
      <c r="D28" s="242"/>
      <c r="E28" s="244"/>
      <c r="F28" s="245"/>
      <c r="G28" s="227"/>
      <c r="H28" s="238"/>
      <c r="I28" s="240"/>
      <c r="J28" s="230"/>
      <c r="K28" s="169"/>
      <c r="L28" s="277"/>
      <c r="M28" s="278" t="s">
        <v>116</v>
      </c>
      <c r="N28" s="279"/>
    </row>
    <row r="29" spans="1:14" ht="15.75">
      <c r="A29" s="231"/>
      <c r="B29" s="222"/>
      <c r="C29" s="223"/>
      <c r="D29" s="242"/>
      <c r="E29" s="244"/>
      <c r="F29" s="245"/>
      <c r="G29" s="227"/>
      <c r="H29" s="238"/>
      <c r="I29" s="240"/>
      <c r="J29" s="230"/>
      <c r="K29" s="169"/>
      <c r="L29" s="266"/>
      <c r="M29" s="7"/>
      <c r="N29" s="272"/>
    </row>
    <row r="30" spans="1:14" ht="16.5" thickBot="1">
      <c r="A30" s="231"/>
      <c r="B30" s="222"/>
      <c r="C30" s="223"/>
      <c r="D30" s="280"/>
      <c r="E30" s="244"/>
      <c r="F30" s="226"/>
      <c r="G30" s="227"/>
      <c r="H30" s="238"/>
      <c r="I30" s="240"/>
      <c r="J30" s="230"/>
      <c r="K30" s="169"/>
      <c r="L30" s="277"/>
      <c r="M30" s="281"/>
      <c r="N30" s="279"/>
    </row>
    <row r="31" spans="1:14" ht="15.75">
      <c r="A31" s="231"/>
      <c r="B31" s="222"/>
      <c r="C31" s="223"/>
      <c r="D31" s="282"/>
      <c r="E31" s="283"/>
      <c r="F31" s="284"/>
      <c r="G31" s="227"/>
      <c r="H31" s="238"/>
      <c r="I31" s="240"/>
      <c r="J31" s="230"/>
      <c r="K31" s="169"/>
      <c r="N31" s="1"/>
    </row>
    <row r="32" spans="1:14" ht="15.75">
      <c r="A32" s="231"/>
      <c r="B32" s="222"/>
      <c r="C32" s="219"/>
      <c r="D32" s="242"/>
      <c r="E32" s="285"/>
      <c r="F32" s="286"/>
      <c r="G32" s="227"/>
      <c r="H32" s="238"/>
      <c r="I32" s="240"/>
      <c r="J32" s="230"/>
      <c r="K32" s="169"/>
      <c r="N32" s="1"/>
    </row>
    <row r="33" spans="1:13" ht="15.75">
      <c r="A33" s="231"/>
      <c r="B33" s="222"/>
      <c r="C33" s="219"/>
      <c r="D33" s="242"/>
      <c r="E33" s="244"/>
      <c r="F33" s="230"/>
      <c r="G33" s="227"/>
      <c r="H33" s="238"/>
      <c r="I33" s="240"/>
      <c r="J33" s="230"/>
      <c r="K33" s="169"/>
    </row>
    <row r="34" spans="1:13" ht="15.75">
      <c r="A34" s="231"/>
      <c r="B34" s="222"/>
      <c r="C34" s="223"/>
      <c r="D34" s="280"/>
      <c r="E34" s="244"/>
      <c r="F34" s="287"/>
      <c r="G34" s="227"/>
      <c r="H34" s="238"/>
      <c r="I34" s="240"/>
      <c r="J34" s="230"/>
      <c r="K34" s="169"/>
    </row>
    <row r="35" spans="1:13" ht="15.75">
      <c r="A35" s="231"/>
      <c r="B35" s="222"/>
      <c r="C35" s="223"/>
      <c r="D35" s="242"/>
      <c r="E35" s="285"/>
      <c r="F35" s="288"/>
      <c r="G35" s="227"/>
      <c r="H35" s="238"/>
      <c r="I35" s="240"/>
      <c r="J35" s="230"/>
      <c r="K35" s="169"/>
      <c r="M35" s="1"/>
    </row>
    <row r="36" spans="1:13" ht="15.75">
      <c r="A36" s="231"/>
      <c r="B36" s="229"/>
      <c r="C36" s="219"/>
      <c r="D36" s="242"/>
      <c r="E36" s="244"/>
      <c r="F36" s="289"/>
      <c r="G36" s="227"/>
      <c r="H36" s="238"/>
      <c r="I36" s="229"/>
      <c r="J36" s="230"/>
      <c r="K36" s="169"/>
      <c r="L36" s="1"/>
    </row>
    <row r="37" spans="1:13" ht="16.5" thickBot="1">
      <c r="A37" s="290"/>
      <c r="B37" s="291"/>
      <c r="C37" s="292"/>
      <c r="D37" s="293"/>
      <c r="E37" s="294"/>
      <c r="F37" s="295"/>
      <c r="G37" s="296"/>
      <c r="H37" s="297"/>
      <c r="I37" s="298"/>
      <c r="J37" s="299"/>
      <c r="K37" s="169"/>
    </row>
    <row r="38" spans="1:13" ht="16.5" thickBot="1">
      <c r="A38" s="300"/>
      <c r="B38" s="301">
        <f>SUM(B37+B36+B35+B34+B33+B32+B31+B21+B20+B19+B18+B17+B16+B15+B14+B13+B12+B11+B10+B9+B8)</f>
        <v>0</v>
      </c>
      <c r="C38" s="302"/>
      <c r="D38" s="303"/>
      <c r="E38" s="304">
        <f>SUM(E9:E35)</f>
        <v>0</v>
      </c>
      <c r="F38" s="305"/>
      <c r="G38" s="306"/>
      <c r="H38" s="307"/>
      <c r="I38" s="308">
        <f>SUM(I9:I37)</f>
        <v>0</v>
      </c>
      <c r="J38" s="309"/>
      <c r="K38" s="169"/>
    </row>
    <row r="39" spans="1:13" ht="18.75" thickBot="1">
      <c r="A39" s="323" t="s">
        <v>117</v>
      </c>
      <c r="B39" s="323"/>
      <c r="C39" s="324" t="s">
        <v>118</v>
      </c>
      <c r="D39" s="324"/>
      <c r="E39" s="324"/>
      <c r="F39" s="324"/>
      <c r="G39" s="324"/>
      <c r="H39" s="325">
        <f>SUM(C5-B38-E38)</f>
        <v>0</v>
      </c>
      <c r="I39" s="325"/>
      <c r="J39" s="310"/>
      <c r="K39" s="169"/>
    </row>
    <row r="40" spans="1:13" ht="18.75" thickBot="1">
      <c r="A40" s="323"/>
      <c r="B40" s="323"/>
      <c r="C40" s="311" t="s">
        <v>119</v>
      </c>
      <c r="D40" s="312"/>
      <c r="E40" s="312"/>
      <c r="F40" s="313">
        <f>SUM(B38+E38+I38)</f>
        <v>0</v>
      </c>
      <c r="G40" s="314"/>
      <c r="H40" s="315">
        <f>SUM(C5-F40)</f>
        <v>0</v>
      </c>
      <c r="I40" s="326" t="s">
        <v>120</v>
      </c>
      <c r="J40" s="326"/>
      <c r="K40" s="169"/>
    </row>
    <row r="41" spans="1:13">
      <c r="A41" s="316"/>
      <c r="B41" s="316"/>
      <c r="C41" s="316"/>
      <c r="D41" s="316"/>
      <c r="E41" s="316"/>
      <c r="F41" s="316"/>
      <c r="G41" s="316"/>
      <c r="H41" s="316"/>
      <c r="I41" s="316"/>
      <c r="J41" s="316"/>
      <c r="K41" s="169"/>
    </row>
    <row r="42" spans="1:13">
      <c r="A42" s="317" t="s">
        <v>121</v>
      </c>
      <c r="B42" s="317"/>
      <c r="C42" s="317"/>
      <c r="D42" s="317"/>
      <c r="E42" s="317"/>
      <c r="F42" s="317"/>
      <c r="G42" s="317"/>
      <c r="H42" s="317"/>
      <c r="I42" s="317"/>
      <c r="J42" s="317"/>
      <c r="K42" s="169"/>
    </row>
  </sheetData>
  <mergeCells count="16">
    <mergeCell ref="A3:B3"/>
    <mergeCell ref="E3:F4"/>
    <mergeCell ref="A4:B4"/>
    <mergeCell ref="L4:N4"/>
    <mergeCell ref="A5:B5"/>
    <mergeCell ref="D5:F5"/>
    <mergeCell ref="L24:M24"/>
    <mergeCell ref="A39:B40"/>
    <mergeCell ref="C39:G39"/>
    <mergeCell ref="H39:I39"/>
    <mergeCell ref="I40:J40"/>
    <mergeCell ref="A41:J41"/>
    <mergeCell ref="A42:J42"/>
    <mergeCell ref="G6:J6"/>
    <mergeCell ref="A7:C7"/>
    <mergeCell ref="D7:F7"/>
  </mergeCells>
  <pageMargins left="0" right="0" top="0" bottom="0" header="0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FRAIS ANNUELS</vt:lpstr>
      <vt:lpstr>FRAIS MENSUELS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GIRO Chantal</dc:creator>
  <cp:lastModifiedBy>GIRO Chantal</cp:lastModifiedBy>
  <cp:lastPrinted>2022-03-17T09:54:33Z</cp:lastPrinted>
  <dcterms:created xsi:type="dcterms:W3CDTF">2022-03-17T09:11:27Z</dcterms:created>
  <dcterms:modified xsi:type="dcterms:W3CDTF">2022-03-17T09:54:42Z</dcterms:modified>
</cp:coreProperties>
</file>