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12" windowHeight="7992" activeTab="4"/>
  </bookViews>
  <sheets>
    <sheet name="Inscription" sheetId="1" r:id="rId1"/>
    <sheet name="Encodage" sheetId="2" r:id="rId2"/>
    <sheet name="Secteur 1" sheetId="3" r:id="rId3"/>
    <sheet name="Secteur 2" sheetId="4" r:id="rId4"/>
    <sheet name="Secteur 3" sheetId="5" r:id="rId5"/>
    <sheet name="Secteur 4" sheetId="6" r:id="rId6"/>
    <sheet name="Secteur 5" sheetId="7" r:id="rId7"/>
    <sheet name="Feuil7" sheetId="8" r:id="rId8"/>
  </sheets>
  <definedNames/>
  <calcPr fullCalcOnLoad="1"/>
</workbook>
</file>

<file path=xl/sharedStrings.xml><?xml version="1.0" encoding="utf-8"?>
<sst xmlns="http://schemas.openxmlformats.org/spreadsheetml/2006/main" count="94" uniqueCount="76">
  <si>
    <t>PEETERS Michel/VERBEKE Michael</t>
  </si>
  <si>
    <t>VANOPPEM/LEPINOIS</t>
  </si>
  <si>
    <t>DANGOTTE Noé/DANGOTTE Andre</t>
  </si>
  <si>
    <t>HARDAT/HARDAT</t>
  </si>
  <si>
    <t>LACROIX Gilles/GOOSSENS Thierry</t>
  </si>
  <si>
    <t>VILLERS Maxime/CHARLIER Luc</t>
  </si>
  <si>
    <t>GOUX Fred/DECROISSON Marc</t>
  </si>
  <si>
    <t>GOUX/GOUX</t>
  </si>
  <si>
    <t>HENDRICK Pascal/TICHOUX</t>
  </si>
  <si>
    <t>WILMART/COUTISSE Pierre</t>
  </si>
  <si>
    <t>LARDO Remy/LARDO Rudy</t>
  </si>
  <si>
    <t>QUOILIN Michel/GHISLAIN</t>
  </si>
  <si>
    <t>FOULON Dominiq/ERNOUX John</t>
  </si>
  <si>
    <t>BODART Serge/LEURIS Serge</t>
  </si>
  <si>
    <t>HEINEN Marc/JAUQUOT Jacky</t>
  </si>
  <si>
    <t>VANHUFFEL Daniel/LEGA Alain</t>
  </si>
  <si>
    <t>DEWOLF Dany/PERREMANS Francis</t>
  </si>
  <si>
    <t>THIJS Louis/THIJS J-F</t>
  </si>
  <si>
    <t>BOCART Pat/BOCART Guill.</t>
  </si>
  <si>
    <t>HEYMANS Hubert/WAUTERS Cedric</t>
  </si>
  <si>
    <t>CORNELIS J-L/DERBAIX Fabrice</t>
  </si>
  <si>
    <t>GOUTTIERE J-marc/GREGOIRE Thierry</t>
  </si>
  <si>
    <t>MIGNOLET Eric/BRISON Gérome</t>
  </si>
  <si>
    <t>GOBEO/SCALLENBERG Freddy</t>
  </si>
  <si>
    <t>RENARD Daniel/RENARD Marc</t>
  </si>
  <si>
    <t>DEFOSSE/DENOOZ</t>
  </si>
  <si>
    <t>JOORIS/MEERTENS</t>
  </si>
  <si>
    <t>DELIEGE/HIRSCH Georges</t>
  </si>
  <si>
    <t>SEELS/VANBRABANT</t>
  </si>
  <si>
    <t>RIZZO/RIZZO</t>
  </si>
  <si>
    <t>SANTOS/SANTOS</t>
  </si>
  <si>
    <t>MOUSTY/DECAMP</t>
  </si>
  <si>
    <t>ROCOURT/MELOTTE</t>
  </si>
  <si>
    <t>PAPADIUK Michel/GUZETTA Giorgio</t>
  </si>
  <si>
    <t>PACO José/PACO Alain</t>
  </si>
  <si>
    <t>RONCK Raymond/YOUDO Joaris</t>
  </si>
  <si>
    <t>BOTILDE Pierre/GAENS Vincent</t>
  </si>
  <si>
    <t>PEETERS /PEETERS</t>
  </si>
  <si>
    <t>BOON Luc/DESSAMBRE Franz</t>
  </si>
  <si>
    <t>HANQUET Henry/KEUNICH</t>
  </si>
  <si>
    <t>BERNARD Gérard/PRAET Arthur</t>
  </si>
  <si>
    <t>BLONDIAU Jonathnath/DE BAKKER J-Marc</t>
  </si>
  <si>
    <t>Nom des équipes</t>
  </si>
  <si>
    <t>Position</t>
  </si>
  <si>
    <t>Total</t>
  </si>
  <si>
    <t>Poids 1</t>
  </si>
  <si>
    <t>Poids 2</t>
  </si>
  <si>
    <t>Gilbert carbone/BRANLE Serge</t>
  </si>
  <si>
    <t>LOWIES Bruno/Pierre Gentili</t>
  </si>
  <si>
    <t>DIVENTI Eric/Jadin Serge</t>
  </si>
  <si>
    <t>VOOSE Laurent/ Titaferente</t>
  </si>
  <si>
    <t>Leroux Keny /Sebastien Pertisot</t>
  </si>
  <si>
    <t>WITTEBOLE Eric/Evaert George</t>
  </si>
  <si>
    <t>Trou</t>
  </si>
  <si>
    <r>
      <t xml:space="preserve">Nom des équipes        </t>
    </r>
    <r>
      <rPr>
        <b/>
        <sz val="12"/>
        <color indexed="8"/>
        <rFont val="Calibri"/>
        <family val="2"/>
      </rPr>
      <t xml:space="preserve">   GENERAL</t>
    </r>
  </si>
  <si>
    <t>A1</t>
  </si>
  <si>
    <t>B1</t>
  </si>
  <si>
    <t>E1</t>
  </si>
  <si>
    <t>C1</t>
  </si>
  <si>
    <t>D1</t>
  </si>
  <si>
    <t>A2</t>
  </si>
  <si>
    <t>B2</t>
  </si>
  <si>
    <t>E2</t>
  </si>
  <si>
    <t>C2</t>
  </si>
  <si>
    <t>D2</t>
  </si>
  <si>
    <t>A</t>
  </si>
  <si>
    <t>E3</t>
  </si>
  <si>
    <t>C3</t>
  </si>
  <si>
    <t>B3</t>
  </si>
  <si>
    <t>D3</t>
  </si>
  <si>
    <t>SKOBA Philippe/ROOSE</t>
  </si>
  <si>
    <t xml:space="preserve"> SECTEUR A</t>
  </si>
  <si>
    <t>SECTEUR B</t>
  </si>
  <si>
    <t>SECTEUR C</t>
  </si>
  <si>
    <t>SECTEUR D</t>
  </si>
  <si>
    <t>SECTEUR 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</si>
</sst>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12" sqref="E12"/>
    </sheetView>
  </sheetViews>
  <sheetFormatPr defaultColWidth="11.421875" defaultRowHeight="15"/>
  <cols>
    <col min="2" max="2" width="37.8515625" style="0" bestFit="1" customWidth="1"/>
  </cols>
  <sheetData>
    <row r="1" spans="1:2" ht="14.25">
      <c r="A1" s="2" t="s">
        <v>43</v>
      </c>
      <c r="B1" s="2" t="s">
        <v>42</v>
      </c>
    </row>
    <row r="2" spans="1:2" ht="14.25">
      <c r="A2">
        <v>40</v>
      </c>
      <c r="B2" t="s">
        <v>3</v>
      </c>
    </row>
    <row r="3" spans="1:2" ht="14.25">
      <c r="A3">
        <v>3</v>
      </c>
      <c r="B3" t="s">
        <v>2</v>
      </c>
    </row>
    <row r="4" spans="1:2" ht="14.25">
      <c r="A4">
        <v>15</v>
      </c>
      <c r="B4" t="s">
        <v>1</v>
      </c>
    </row>
    <row r="5" spans="1:2" ht="14.25">
      <c r="A5">
        <v>42</v>
      </c>
      <c r="B5" t="s">
        <v>0</v>
      </c>
    </row>
    <row r="6" spans="1:2" ht="14.25">
      <c r="A6">
        <v>5</v>
      </c>
      <c r="B6" t="s">
        <v>4</v>
      </c>
    </row>
    <row r="7" spans="1:2" ht="14.25">
      <c r="A7">
        <v>43</v>
      </c>
      <c r="B7" t="s">
        <v>48</v>
      </c>
    </row>
    <row r="8" spans="1:2" ht="14.25">
      <c r="A8">
        <v>45</v>
      </c>
      <c r="B8" t="s">
        <v>40</v>
      </c>
    </row>
    <row r="9" spans="1:2" ht="14.25">
      <c r="A9">
        <v>23</v>
      </c>
      <c r="B9" t="s">
        <v>5</v>
      </c>
    </row>
    <row r="10" spans="1:2" ht="14.25">
      <c r="A10">
        <v>17</v>
      </c>
      <c r="B10" t="s">
        <v>6</v>
      </c>
    </row>
    <row r="11" spans="1:2" ht="14.25">
      <c r="A11">
        <v>4</v>
      </c>
      <c r="B11" t="s">
        <v>7</v>
      </c>
    </row>
    <row r="12" spans="1:2" ht="14.25">
      <c r="A12">
        <v>34</v>
      </c>
      <c r="B12" t="s">
        <v>8</v>
      </c>
    </row>
    <row r="13" spans="1:2" ht="14.25">
      <c r="A13">
        <v>31</v>
      </c>
      <c r="B13" t="s">
        <v>9</v>
      </c>
    </row>
    <row r="14" spans="1:2" ht="14.25">
      <c r="A14">
        <v>50</v>
      </c>
      <c r="B14" t="s">
        <v>10</v>
      </c>
    </row>
    <row r="15" spans="1:2" ht="14.25">
      <c r="A15">
        <v>10</v>
      </c>
      <c r="B15" t="s">
        <v>11</v>
      </c>
    </row>
    <row r="16" spans="1:2" ht="14.25">
      <c r="A16">
        <v>6</v>
      </c>
      <c r="B16" t="s">
        <v>12</v>
      </c>
    </row>
    <row r="17" spans="1:2" ht="14.25">
      <c r="A17">
        <v>13</v>
      </c>
      <c r="B17" t="s">
        <v>13</v>
      </c>
    </row>
    <row r="18" spans="1:2" ht="14.25">
      <c r="A18">
        <v>30</v>
      </c>
      <c r="B18" t="s">
        <v>14</v>
      </c>
    </row>
    <row r="19" spans="1:2" ht="14.25">
      <c r="A19">
        <v>27</v>
      </c>
      <c r="B19" t="s">
        <v>15</v>
      </c>
    </row>
    <row r="20" spans="1:2" ht="14.25">
      <c r="A20">
        <v>35</v>
      </c>
      <c r="B20" t="s">
        <v>16</v>
      </c>
    </row>
    <row r="21" spans="1:2" ht="14.25">
      <c r="A21">
        <v>41</v>
      </c>
      <c r="B21" t="s">
        <v>70</v>
      </c>
    </row>
    <row r="22" spans="1:2" ht="14.25">
      <c r="A22">
        <v>44</v>
      </c>
      <c r="B22" t="s">
        <v>17</v>
      </c>
    </row>
    <row r="23" spans="1:2" ht="14.25">
      <c r="A23">
        <v>9</v>
      </c>
      <c r="B23" t="s">
        <v>49</v>
      </c>
    </row>
    <row r="24" spans="1:2" ht="14.25">
      <c r="A24">
        <v>32</v>
      </c>
      <c r="B24" t="s">
        <v>50</v>
      </c>
    </row>
    <row r="25" spans="1:2" ht="14.25">
      <c r="A25">
        <v>38</v>
      </c>
      <c r="B25" t="s">
        <v>41</v>
      </c>
    </row>
    <row r="26" spans="1:2" ht="14.25">
      <c r="A26">
        <v>20</v>
      </c>
      <c r="B26" t="s">
        <v>18</v>
      </c>
    </row>
    <row r="27" spans="1:2" ht="14.25">
      <c r="A27">
        <v>12</v>
      </c>
      <c r="B27" t="s">
        <v>38</v>
      </c>
    </row>
    <row r="28" spans="1:2" ht="14.25">
      <c r="A28">
        <v>39</v>
      </c>
      <c r="B28" t="s">
        <v>51</v>
      </c>
    </row>
    <row r="29" spans="1:2" ht="14.25">
      <c r="A29">
        <v>19</v>
      </c>
      <c r="B29" t="s">
        <v>19</v>
      </c>
    </row>
    <row r="30" spans="1:2" ht="14.25">
      <c r="A30">
        <v>36</v>
      </c>
      <c r="B30" t="s">
        <v>20</v>
      </c>
    </row>
    <row r="31" spans="1:2" ht="14.25">
      <c r="A31">
        <v>7</v>
      </c>
      <c r="B31" t="s">
        <v>21</v>
      </c>
    </row>
    <row r="32" spans="1:2" ht="14.25">
      <c r="A32">
        <v>16</v>
      </c>
      <c r="B32" t="s">
        <v>22</v>
      </c>
    </row>
    <row r="33" spans="1:2" ht="14.25">
      <c r="A33">
        <v>37</v>
      </c>
      <c r="B33" t="s">
        <v>23</v>
      </c>
    </row>
    <row r="34" spans="1:2" ht="14.25">
      <c r="A34">
        <v>49</v>
      </c>
      <c r="B34" t="s">
        <v>24</v>
      </c>
    </row>
    <row r="35" spans="1:2" ht="14.25">
      <c r="A35">
        <v>2</v>
      </c>
      <c r="B35" t="s">
        <v>25</v>
      </c>
    </row>
    <row r="36" spans="1:2" ht="14.25">
      <c r="A36">
        <v>18</v>
      </c>
      <c r="B36" t="s">
        <v>26</v>
      </c>
    </row>
    <row r="37" spans="1:2" ht="14.25">
      <c r="A37">
        <v>1</v>
      </c>
      <c r="B37" t="s">
        <v>27</v>
      </c>
    </row>
    <row r="38" spans="1:2" ht="14.25">
      <c r="A38">
        <v>47</v>
      </c>
      <c r="B38" t="s">
        <v>28</v>
      </c>
    </row>
    <row r="39" spans="1:2" ht="14.25">
      <c r="A39">
        <v>25</v>
      </c>
      <c r="B39" t="s">
        <v>29</v>
      </c>
    </row>
    <row r="40" spans="1:2" ht="14.25">
      <c r="A40">
        <v>29</v>
      </c>
      <c r="B40" t="s">
        <v>30</v>
      </c>
    </row>
    <row r="41" spans="1:2" ht="14.25">
      <c r="A41">
        <v>48</v>
      </c>
      <c r="B41" t="s">
        <v>31</v>
      </c>
    </row>
    <row r="42" spans="1:2" ht="14.25">
      <c r="A42">
        <v>14</v>
      </c>
      <c r="B42" t="s">
        <v>32</v>
      </c>
    </row>
    <row r="43" spans="1:2" ht="14.25">
      <c r="A43">
        <v>46</v>
      </c>
      <c r="B43" t="s">
        <v>33</v>
      </c>
    </row>
    <row r="44" spans="1:2" ht="14.25">
      <c r="A44">
        <v>22</v>
      </c>
      <c r="B44" t="s">
        <v>34</v>
      </c>
    </row>
    <row r="45" spans="1:2" ht="14.25">
      <c r="A45">
        <v>11</v>
      </c>
      <c r="B45" t="s">
        <v>47</v>
      </c>
    </row>
    <row r="46" spans="1:2" ht="14.25">
      <c r="A46">
        <v>26</v>
      </c>
      <c r="B46" t="s">
        <v>35</v>
      </c>
    </row>
    <row r="47" spans="1:2" ht="14.25">
      <c r="A47">
        <v>33</v>
      </c>
      <c r="B47" t="s">
        <v>36</v>
      </c>
    </row>
    <row r="48" spans="1:2" ht="14.25">
      <c r="A48">
        <v>21</v>
      </c>
      <c r="B48" t="s">
        <v>37</v>
      </c>
    </row>
    <row r="49" spans="1:2" ht="14.25">
      <c r="A49">
        <v>24</v>
      </c>
      <c r="B49" t="s">
        <v>52</v>
      </c>
    </row>
    <row r="50" spans="1:2" ht="14.25">
      <c r="A50">
        <v>28</v>
      </c>
      <c r="B50" t="s">
        <v>39</v>
      </c>
    </row>
    <row r="51" spans="1:2" ht="14.25">
      <c r="A51">
        <v>8</v>
      </c>
      <c r="B51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31">
      <selection activeCell="D1" sqref="D1"/>
    </sheetView>
  </sheetViews>
  <sheetFormatPr defaultColWidth="11.421875" defaultRowHeight="15"/>
  <cols>
    <col min="1" max="1" width="11.421875" style="1" customWidth="1"/>
    <col min="2" max="2" width="39.421875" style="0" customWidth="1"/>
    <col min="3" max="4" width="11.00390625" style="0" customWidth="1"/>
  </cols>
  <sheetData>
    <row r="1" spans="1:5" ht="14.25">
      <c r="A1" s="1" t="str">
        <f>Inscription!A1</f>
        <v>Position</v>
      </c>
      <c r="B1" t="str">
        <f>Inscription!B1</f>
        <v>Nom des équipes</v>
      </c>
      <c r="C1" s="2" t="s">
        <v>45</v>
      </c>
      <c r="D1" s="2" t="s">
        <v>46</v>
      </c>
      <c r="E1" s="2" t="s">
        <v>44</v>
      </c>
    </row>
    <row r="2" spans="1:5" ht="14.25">
      <c r="A2" s="1">
        <f>Inscription!A37</f>
        <v>1</v>
      </c>
      <c r="B2" t="str">
        <f>Inscription!B37</f>
        <v>DELIEGE/HIRSCH Georges</v>
      </c>
      <c r="C2">
        <v>6080</v>
      </c>
      <c r="D2">
        <f>6320+14320</f>
        <v>20640</v>
      </c>
      <c r="E2" s="2">
        <f>C2+D2</f>
        <v>26720</v>
      </c>
    </row>
    <row r="3" spans="1:5" ht="14.25">
      <c r="A3" s="1">
        <f>Inscription!A35</f>
        <v>2</v>
      </c>
      <c r="B3" t="str">
        <f>Inscription!B35</f>
        <v>DEFOSSE/DENOOZ</v>
      </c>
      <c r="C3">
        <v>9040</v>
      </c>
      <c r="E3" s="2">
        <f aca="true" t="shared" si="0" ref="E3:E51">C3+D3</f>
        <v>9040</v>
      </c>
    </row>
    <row r="4" spans="1:5" ht="14.25">
      <c r="A4" s="1">
        <f>Inscription!A3</f>
        <v>3</v>
      </c>
      <c r="B4" t="str">
        <f>Inscription!B3</f>
        <v>DANGOTTE Noé/DANGOTTE Andre</v>
      </c>
      <c r="C4">
        <v>6700</v>
      </c>
      <c r="D4">
        <v>2440</v>
      </c>
      <c r="E4" s="2">
        <f t="shared" si="0"/>
        <v>9140</v>
      </c>
    </row>
    <row r="5" spans="1:5" ht="14.25">
      <c r="A5" s="1">
        <f>Inscription!A11</f>
        <v>4</v>
      </c>
      <c r="B5" t="str">
        <f>Inscription!B11</f>
        <v>GOUX/GOUX</v>
      </c>
      <c r="C5">
        <v>8420</v>
      </c>
      <c r="E5" s="2">
        <f t="shared" si="0"/>
        <v>8420</v>
      </c>
    </row>
    <row r="6" spans="1:5" ht="14.25">
      <c r="A6" s="1">
        <f>Inscription!A6</f>
        <v>5</v>
      </c>
      <c r="B6" t="str">
        <f>Inscription!B6</f>
        <v>LACROIX Gilles/GOOSSENS Thierry</v>
      </c>
      <c r="C6">
        <v>12680</v>
      </c>
      <c r="D6">
        <v>8360</v>
      </c>
      <c r="E6" s="2">
        <f t="shared" si="0"/>
        <v>21040</v>
      </c>
    </row>
    <row r="7" spans="1:5" ht="14.25">
      <c r="A7" s="1">
        <f>Inscription!A16</f>
        <v>6</v>
      </c>
      <c r="B7" t="str">
        <f>Inscription!B16</f>
        <v>FOULON Dominiq/ERNOUX John</v>
      </c>
      <c r="C7">
        <v>6760</v>
      </c>
      <c r="D7">
        <v>9680</v>
      </c>
      <c r="E7" s="2">
        <f t="shared" si="0"/>
        <v>16440</v>
      </c>
    </row>
    <row r="8" spans="1:5" ht="14.25">
      <c r="A8" s="1">
        <f>Inscription!A31</f>
        <v>7</v>
      </c>
      <c r="B8" t="str">
        <f>Inscription!B31</f>
        <v>GOUTTIERE J-marc/GREGOIRE Thierry</v>
      </c>
      <c r="C8">
        <v>5340</v>
      </c>
      <c r="D8">
        <v>1780</v>
      </c>
      <c r="E8" s="2">
        <f t="shared" si="0"/>
        <v>7120</v>
      </c>
    </row>
    <row r="9" spans="1:5" ht="14.25">
      <c r="A9" s="1">
        <f>Inscription!A51</f>
        <v>8</v>
      </c>
      <c r="B9" t="str">
        <f>Inscription!B51</f>
        <v>Trou</v>
      </c>
      <c r="E9" s="2">
        <f t="shared" si="0"/>
        <v>0</v>
      </c>
    </row>
    <row r="10" spans="1:5" ht="14.25">
      <c r="A10" s="1">
        <f>Inscription!A23</f>
        <v>9</v>
      </c>
      <c r="B10" t="str">
        <f>Inscription!B23</f>
        <v>DIVENTI Eric/Jadin Serge</v>
      </c>
      <c r="C10">
        <v>12320</v>
      </c>
      <c r="D10">
        <f>10720+5180</f>
        <v>15900</v>
      </c>
      <c r="E10" s="2">
        <f t="shared" si="0"/>
        <v>28220</v>
      </c>
    </row>
    <row r="11" spans="1:5" ht="14.25">
      <c r="A11" s="1">
        <f>Inscription!A15</f>
        <v>10</v>
      </c>
      <c r="B11" t="str">
        <f>Inscription!B15</f>
        <v>QUOILIN Michel/GHISLAIN</v>
      </c>
      <c r="C11">
        <v>11560</v>
      </c>
      <c r="D11">
        <v>9080</v>
      </c>
      <c r="E11" s="2">
        <f t="shared" si="0"/>
        <v>20640</v>
      </c>
    </row>
    <row r="12" spans="1:5" ht="14.25">
      <c r="A12" s="1">
        <f>Inscription!A45</f>
        <v>11</v>
      </c>
      <c r="B12" t="str">
        <f>Inscription!B45</f>
        <v>Gilbert carbone/BRANLE Serge</v>
      </c>
      <c r="C12">
        <v>3280</v>
      </c>
      <c r="E12" s="2">
        <f t="shared" si="0"/>
        <v>3280</v>
      </c>
    </row>
    <row r="13" spans="1:5" ht="14.25">
      <c r="A13" s="1">
        <f>Inscription!A27</f>
        <v>12</v>
      </c>
      <c r="B13" t="str">
        <f>Inscription!B27</f>
        <v>BOON Luc/DESSAMBRE Franz</v>
      </c>
      <c r="C13">
        <v>10080</v>
      </c>
      <c r="D13">
        <v>6500</v>
      </c>
      <c r="E13" s="2">
        <f t="shared" si="0"/>
        <v>16580</v>
      </c>
    </row>
    <row r="14" spans="1:5" ht="14.25">
      <c r="A14" s="1">
        <f>Inscription!A17</f>
        <v>13</v>
      </c>
      <c r="B14" t="str">
        <f>Inscription!B17</f>
        <v>BODART Serge/LEURIS Serge</v>
      </c>
      <c r="C14">
        <v>6560</v>
      </c>
      <c r="E14" s="2">
        <f t="shared" si="0"/>
        <v>6560</v>
      </c>
    </row>
    <row r="15" spans="1:5" ht="14.25">
      <c r="A15" s="1">
        <f>Inscription!A42</f>
        <v>14</v>
      </c>
      <c r="B15" t="str">
        <f>Inscription!B42</f>
        <v>ROCOURT/MELOTTE</v>
      </c>
      <c r="C15">
        <v>9280</v>
      </c>
      <c r="D15">
        <v>6140</v>
      </c>
      <c r="E15" s="2">
        <f t="shared" si="0"/>
        <v>15420</v>
      </c>
    </row>
    <row r="16" spans="1:5" ht="14.25">
      <c r="A16" s="1">
        <f>Inscription!A4</f>
        <v>15</v>
      </c>
      <c r="B16" t="str">
        <f>Inscription!B4</f>
        <v>VANOPPEM/LEPINOIS</v>
      </c>
      <c r="C16">
        <v>10680</v>
      </c>
      <c r="E16" s="2">
        <f t="shared" si="0"/>
        <v>10680</v>
      </c>
    </row>
    <row r="17" spans="1:5" ht="14.25">
      <c r="A17" s="1">
        <f>Inscription!A32</f>
        <v>16</v>
      </c>
      <c r="B17" t="str">
        <f>Inscription!B32</f>
        <v>MIGNOLET Eric/BRISON Gérome</v>
      </c>
      <c r="C17">
        <v>3720</v>
      </c>
      <c r="E17" s="2">
        <f t="shared" si="0"/>
        <v>3720</v>
      </c>
    </row>
    <row r="18" spans="1:5" ht="14.25">
      <c r="A18" s="1">
        <f>Inscription!A10</f>
        <v>17</v>
      </c>
      <c r="B18" t="str">
        <f>Inscription!B10</f>
        <v>GOUX Fred/DECROISSON Marc</v>
      </c>
      <c r="C18">
        <v>10360</v>
      </c>
      <c r="D18">
        <v>11680</v>
      </c>
      <c r="E18" s="2">
        <f t="shared" si="0"/>
        <v>22040</v>
      </c>
    </row>
    <row r="19" spans="1:5" ht="14.25">
      <c r="A19" s="1">
        <f>Inscription!A36</f>
        <v>18</v>
      </c>
      <c r="B19" t="str">
        <f>Inscription!B36</f>
        <v>JOORIS/MEERTENS</v>
      </c>
      <c r="C19">
        <v>8320</v>
      </c>
      <c r="D19">
        <v>3840</v>
      </c>
      <c r="E19" s="2">
        <f t="shared" si="0"/>
        <v>12160</v>
      </c>
    </row>
    <row r="20" spans="1:5" ht="14.25">
      <c r="A20" s="1">
        <f>Inscription!A29</f>
        <v>19</v>
      </c>
      <c r="B20" t="str">
        <f>Inscription!B29</f>
        <v>HEYMANS Hubert/WAUTERS Cedric</v>
      </c>
      <c r="C20">
        <v>10200</v>
      </c>
      <c r="D20">
        <f>13820+3040</f>
        <v>16860</v>
      </c>
      <c r="E20" s="2">
        <f t="shared" si="0"/>
        <v>27060</v>
      </c>
    </row>
    <row r="21" spans="1:5" ht="14.25">
      <c r="A21" s="1">
        <f>Inscription!A26</f>
        <v>20</v>
      </c>
      <c r="B21" t="str">
        <f>Inscription!B26</f>
        <v>BOCART Pat/BOCART Guill.</v>
      </c>
      <c r="C21">
        <v>5360</v>
      </c>
      <c r="E21" s="2">
        <f t="shared" si="0"/>
        <v>5360</v>
      </c>
    </row>
    <row r="22" spans="1:5" ht="14.25">
      <c r="A22" s="1">
        <f>Inscription!A48</f>
        <v>21</v>
      </c>
      <c r="B22" t="str">
        <f>Inscription!B48</f>
        <v>PEETERS /PEETERS</v>
      </c>
      <c r="C22">
        <v>8080</v>
      </c>
      <c r="E22" s="2">
        <f t="shared" si="0"/>
        <v>8080</v>
      </c>
    </row>
    <row r="23" spans="1:5" ht="14.25">
      <c r="A23" s="1">
        <f>Inscription!A44</f>
        <v>22</v>
      </c>
      <c r="B23" t="str">
        <f>Inscription!B44</f>
        <v>PACO José/PACO Alain</v>
      </c>
      <c r="C23">
        <v>3940</v>
      </c>
      <c r="E23" s="2">
        <f t="shared" si="0"/>
        <v>3940</v>
      </c>
    </row>
    <row r="24" spans="1:5" ht="14.25">
      <c r="A24" s="1">
        <f>Inscription!A9</f>
        <v>23</v>
      </c>
      <c r="B24" t="str">
        <f>Inscription!B9</f>
        <v>VILLERS Maxime/CHARLIER Luc</v>
      </c>
      <c r="C24">
        <v>12960</v>
      </c>
      <c r="E24" s="2">
        <f t="shared" si="0"/>
        <v>12960</v>
      </c>
    </row>
    <row r="25" spans="1:5" ht="14.25">
      <c r="A25" s="1">
        <f>Inscription!A49</f>
        <v>24</v>
      </c>
      <c r="B25" t="str">
        <f>Inscription!B49</f>
        <v>WITTEBOLE Eric/Evaert George</v>
      </c>
      <c r="C25">
        <v>12940</v>
      </c>
      <c r="E25" s="2">
        <f t="shared" si="0"/>
        <v>12940</v>
      </c>
    </row>
    <row r="26" spans="1:5" ht="14.25">
      <c r="A26" s="1">
        <f>Inscription!A39</f>
        <v>25</v>
      </c>
      <c r="B26" t="str">
        <f>Inscription!B39</f>
        <v>RIZZO/RIZZO</v>
      </c>
      <c r="C26">
        <v>8500</v>
      </c>
      <c r="D26">
        <v>10340</v>
      </c>
      <c r="E26" s="2">
        <f t="shared" si="0"/>
        <v>18840</v>
      </c>
    </row>
    <row r="27" spans="1:5" ht="14.25">
      <c r="A27" s="1">
        <f>Inscription!A46</f>
        <v>26</v>
      </c>
      <c r="B27" t="str">
        <f>Inscription!B46</f>
        <v>RONCK Raymond/YOUDO Joaris</v>
      </c>
      <c r="C27">
        <v>7160</v>
      </c>
      <c r="E27" s="2">
        <f t="shared" si="0"/>
        <v>7160</v>
      </c>
    </row>
    <row r="28" spans="1:5" ht="14.25">
      <c r="A28" s="1">
        <f>Inscription!A19</f>
        <v>27</v>
      </c>
      <c r="B28" t="str">
        <f>Inscription!B19</f>
        <v>VANHUFFEL Daniel/LEGA Alain</v>
      </c>
      <c r="C28">
        <v>11300</v>
      </c>
      <c r="D28">
        <v>9280</v>
      </c>
      <c r="E28" s="2">
        <f t="shared" si="0"/>
        <v>20580</v>
      </c>
    </row>
    <row r="29" spans="1:5" ht="14.25">
      <c r="A29" s="1">
        <f>Inscription!A50</f>
        <v>28</v>
      </c>
      <c r="B29" t="str">
        <f>Inscription!B50</f>
        <v>HANQUET Henry/KEUNICH</v>
      </c>
      <c r="C29">
        <v>12260</v>
      </c>
      <c r="D29">
        <v>3720</v>
      </c>
      <c r="E29" s="2">
        <f t="shared" si="0"/>
        <v>15980</v>
      </c>
    </row>
    <row r="30" spans="1:5" ht="14.25">
      <c r="A30" s="1">
        <f>Inscription!A40</f>
        <v>29</v>
      </c>
      <c r="B30" t="str">
        <f>Inscription!B40</f>
        <v>SANTOS/SANTOS</v>
      </c>
      <c r="C30">
        <v>14460</v>
      </c>
      <c r="D30">
        <v>6480</v>
      </c>
      <c r="E30" s="2">
        <f t="shared" si="0"/>
        <v>20940</v>
      </c>
    </row>
    <row r="31" spans="1:5" ht="14.25">
      <c r="A31" s="1">
        <f>Inscription!A18</f>
        <v>30</v>
      </c>
      <c r="B31" t="str">
        <f>Inscription!B18</f>
        <v>HEINEN Marc/JAUQUOT Jacky</v>
      </c>
      <c r="C31">
        <v>9200</v>
      </c>
      <c r="E31" s="2">
        <f t="shared" si="0"/>
        <v>9200</v>
      </c>
    </row>
    <row r="32" spans="1:5" ht="14.25">
      <c r="A32" s="1">
        <f>Inscription!A13</f>
        <v>31</v>
      </c>
      <c r="B32" t="str">
        <f>Inscription!B13</f>
        <v>WILMART/COUTISSE Pierre</v>
      </c>
      <c r="C32">
        <v>5620</v>
      </c>
      <c r="D32">
        <v>4100</v>
      </c>
      <c r="E32" s="2">
        <f t="shared" si="0"/>
        <v>9720</v>
      </c>
    </row>
    <row r="33" spans="1:5" ht="14.25">
      <c r="A33" s="1">
        <f>Inscription!A24</f>
        <v>32</v>
      </c>
      <c r="B33" t="str">
        <f>Inscription!B24</f>
        <v>VOOSE Laurent/ Titaferente</v>
      </c>
      <c r="C33">
        <v>8960</v>
      </c>
      <c r="D33">
        <v>8160</v>
      </c>
      <c r="E33" s="2">
        <f t="shared" si="0"/>
        <v>17120</v>
      </c>
    </row>
    <row r="34" spans="1:5" ht="14.25">
      <c r="A34" s="1">
        <f>Inscription!A47</f>
        <v>33</v>
      </c>
      <c r="B34" t="str">
        <f>Inscription!B47</f>
        <v>BOTILDE Pierre/GAENS Vincent</v>
      </c>
      <c r="C34">
        <v>6280</v>
      </c>
      <c r="E34" s="2">
        <f t="shared" si="0"/>
        <v>6280</v>
      </c>
    </row>
    <row r="35" spans="1:5" ht="14.25">
      <c r="A35" s="1">
        <f>Inscription!A12</f>
        <v>34</v>
      </c>
      <c r="B35" t="str">
        <f>Inscription!B12</f>
        <v>HENDRICK Pascal/TICHOUX</v>
      </c>
      <c r="C35">
        <v>4740</v>
      </c>
      <c r="E35" s="2">
        <f t="shared" si="0"/>
        <v>4740</v>
      </c>
    </row>
    <row r="36" spans="1:5" ht="14.25">
      <c r="A36" s="1">
        <f>Inscription!A20</f>
        <v>35</v>
      </c>
      <c r="B36" t="str">
        <f>Inscription!B20</f>
        <v>DEWOLF Dany/PERREMANS Francis</v>
      </c>
      <c r="C36">
        <v>4320</v>
      </c>
      <c r="E36" s="2">
        <f t="shared" si="0"/>
        <v>4320</v>
      </c>
    </row>
    <row r="37" spans="1:5" ht="14.25">
      <c r="A37" s="1">
        <f>Inscription!A30</f>
        <v>36</v>
      </c>
      <c r="B37" t="str">
        <f>Inscription!B30</f>
        <v>CORNELIS J-L/DERBAIX Fabrice</v>
      </c>
      <c r="C37">
        <v>6900</v>
      </c>
      <c r="E37" s="2">
        <f t="shared" si="0"/>
        <v>6900</v>
      </c>
    </row>
    <row r="38" spans="1:5" ht="14.25">
      <c r="A38" s="1">
        <f>Inscription!A33</f>
        <v>37</v>
      </c>
      <c r="B38" t="str">
        <f>Inscription!B33</f>
        <v>GOBEO/SCALLENBERG Freddy</v>
      </c>
      <c r="C38">
        <v>4080</v>
      </c>
      <c r="E38" s="2">
        <f t="shared" si="0"/>
        <v>4080</v>
      </c>
    </row>
    <row r="39" spans="1:5" ht="14.25">
      <c r="A39" s="1">
        <f>Inscription!A25</f>
        <v>38</v>
      </c>
      <c r="B39" t="str">
        <f>Inscription!B25</f>
        <v>BLONDIAU Jonathnath/DE BAKKER J-Marc</v>
      </c>
      <c r="C39">
        <v>8060</v>
      </c>
      <c r="D39">
        <v>6940</v>
      </c>
      <c r="E39" s="2">
        <f t="shared" si="0"/>
        <v>15000</v>
      </c>
    </row>
    <row r="40" spans="1:5" ht="14.25">
      <c r="A40" s="1">
        <f>Inscription!A28</f>
        <v>39</v>
      </c>
      <c r="B40" t="str">
        <f>Inscription!B28</f>
        <v>Leroux Keny /Sebastien Pertisot</v>
      </c>
      <c r="C40">
        <v>3100</v>
      </c>
      <c r="E40" s="2">
        <f t="shared" si="0"/>
        <v>3100</v>
      </c>
    </row>
    <row r="41" spans="1:5" ht="14.25">
      <c r="A41" s="1">
        <f>Inscription!A2</f>
        <v>40</v>
      </c>
      <c r="B41" t="str">
        <f>Inscription!B2</f>
        <v>HARDAT/HARDAT</v>
      </c>
      <c r="C41">
        <v>6820</v>
      </c>
      <c r="E41" s="2">
        <f t="shared" si="0"/>
        <v>6820</v>
      </c>
    </row>
    <row r="42" spans="1:5" ht="14.25">
      <c r="A42" s="1">
        <f>Inscription!A21</f>
        <v>41</v>
      </c>
      <c r="B42" t="str">
        <f>Inscription!B21</f>
        <v>SKOBA Philippe/ROOSE</v>
      </c>
      <c r="C42">
        <f>5200+6740</f>
        <v>11940</v>
      </c>
      <c r="D42">
        <v>9220</v>
      </c>
      <c r="E42" s="2">
        <f t="shared" si="0"/>
        <v>21160</v>
      </c>
    </row>
    <row r="43" spans="1:5" ht="14.25">
      <c r="A43" s="1">
        <f>Inscription!A5</f>
        <v>42</v>
      </c>
      <c r="B43" t="str">
        <f>Inscription!B5</f>
        <v>PEETERS Michel/VERBEKE Michael</v>
      </c>
      <c r="C43">
        <v>7020</v>
      </c>
      <c r="E43" s="2">
        <f t="shared" si="0"/>
        <v>7020</v>
      </c>
    </row>
    <row r="44" spans="1:5" ht="14.25">
      <c r="A44" s="1">
        <f>Inscription!A7</f>
        <v>43</v>
      </c>
      <c r="B44" t="str">
        <f>Inscription!B7</f>
        <v>LOWIES Bruno/Pierre Gentili</v>
      </c>
      <c r="C44">
        <v>6840</v>
      </c>
      <c r="D44">
        <f>13380+4140</f>
        <v>17520</v>
      </c>
      <c r="E44" s="2">
        <f t="shared" si="0"/>
        <v>24360</v>
      </c>
    </row>
    <row r="45" spans="1:5" ht="14.25">
      <c r="A45" s="1">
        <f>Inscription!A22</f>
        <v>44</v>
      </c>
      <c r="B45" t="str">
        <f>Inscription!B22</f>
        <v>THIJS Louis/THIJS J-F</v>
      </c>
      <c r="C45">
        <v>3600</v>
      </c>
      <c r="E45" s="2">
        <f t="shared" si="0"/>
        <v>3600</v>
      </c>
    </row>
    <row r="46" spans="1:5" ht="14.25">
      <c r="A46" s="1">
        <f>Inscription!A8</f>
        <v>45</v>
      </c>
      <c r="B46" t="str">
        <f>Inscription!B8</f>
        <v>BERNARD Gérard/PRAET Arthur</v>
      </c>
      <c r="C46">
        <v>10480</v>
      </c>
      <c r="E46" s="2">
        <f t="shared" si="0"/>
        <v>10480</v>
      </c>
    </row>
    <row r="47" spans="1:5" ht="14.25">
      <c r="A47" s="1">
        <f>Inscription!A43</f>
        <v>46</v>
      </c>
      <c r="B47" t="str">
        <f>Inscription!B43</f>
        <v>PAPADIUK Michel/GUZETTA Giorgio</v>
      </c>
      <c r="C47">
        <v>1780</v>
      </c>
      <c r="D47">
        <v>13140</v>
      </c>
      <c r="E47" s="2">
        <f t="shared" si="0"/>
        <v>14920</v>
      </c>
    </row>
    <row r="48" spans="1:5" ht="14.25">
      <c r="A48" s="1">
        <f>Inscription!A38</f>
        <v>47</v>
      </c>
      <c r="B48" t="str">
        <f>Inscription!B38</f>
        <v>SEELS/VANBRABANT</v>
      </c>
      <c r="C48">
        <v>10220</v>
      </c>
      <c r="E48" s="2">
        <f t="shared" si="0"/>
        <v>10220</v>
      </c>
    </row>
    <row r="49" spans="1:5" ht="14.25">
      <c r="A49" s="1">
        <f>Inscription!A41</f>
        <v>48</v>
      </c>
      <c r="B49" t="str">
        <f>Inscription!B41</f>
        <v>MOUSTY/DECAMP</v>
      </c>
      <c r="C49">
        <v>13400</v>
      </c>
      <c r="D49">
        <v>4800</v>
      </c>
      <c r="E49" s="2">
        <f t="shared" si="0"/>
        <v>18200</v>
      </c>
    </row>
    <row r="50" spans="1:5" ht="14.25">
      <c r="A50" s="1">
        <f>Inscription!A34</f>
        <v>49</v>
      </c>
      <c r="B50" t="str">
        <f>Inscription!B34</f>
        <v>RENARD Daniel/RENARD Marc</v>
      </c>
      <c r="C50">
        <v>9600</v>
      </c>
      <c r="D50">
        <v>4420</v>
      </c>
      <c r="E50" s="2">
        <f t="shared" si="0"/>
        <v>14020</v>
      </c>
    </row>
    <row r="51" spans="1:5" ht="14.25">
      <c r="A51" s="1">
        <f>Inscription!A14</f>
        <v>50</v>
      </c>
      <c r="B51" t="str">
        <f>Inscription!B14</f>
        <v>LARDO Remy/LARDO Rudy</v>
      </c>
      <c r="C51">
        <v>13120</v>
      </c>
      <c r="D51">
        <v>6600</v>
      </c>
      <c r="E51" s="2">
        <f t="shared" si="0"/>
        <v>19720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" sqref="B1"/>
    </sheetView>
  </sheetViews>
  <sheetFormatPr defaultColWidth="11.421875" defaultRowHeight="15"/>
  <cols>
    <col min="2" max="2" width="39.421875" style="0" customWidth="1"/>
  </cols>
  <sheetData>
    <row r="1" spans="1:3" ht="14.25">
      <c r="A1" t="str">
        <f>Inscription!A1</f>
        <v>Position</v>
      </c>
      <c r="B1" t="s">
        <v>71</v>
      </c>
      <c r="C1" s="3" t="str">
        <f>Encodage!E1</f>
        <v>Total</v>
      </c>
    </row>
    <row r="2" spans="1:4" ht="14.25">
      <c r="A2">
        <f>Inscription!A23</f>
        <v>9</v>
      </c>
      <c r="B2" t="str">
        <f>Inscription!B23</f>
        <v>DIVENTI Eric/Jadin Serge</v>
      </c>
      <c r="C2">
        <f>Encodage!E10</f>
        <v>28220</v>
      </c>
      <c r="D2">
        <v>1</v>
      </c>
    </row>
    <row r="3" spans="1:4" ht="14.25">
      <c r="A3">
        <f>Inscription!A37</f>
        <v>1</v>
      </c>
      <c r="B3" t="str">
        <f>Inscription!B37</f>
        <v>DELIEGE/HIRSCH Georges</v>
      </c>
      <c r="C3">
        <f>Encodage!E2</f>
        <v>26720</v>
      </c>
      <c r="D3">
        <v>2</v>
      </c>
    </row>
    <row r="4" spans="1:4" ht="14.25">
      <c r="A4">
        <f>Inscription!A6</f>
        <v>5</v>
      </c>
      <c r="B4" t="str">
        <f>Inscription!B6</f>
        <v>LACROIX Gilles/GOOSSENS Thierry</v>
      </c>
      <c r="C4">
        <f>Encodage!E6</f>
        <v>21040</v>
      </c>
      <c r="D4">
        <v>3</v>
      </c>
    </row>
    <row r="5" spans="1:3" ht="14.25">
      <c r="A5">
        <f>Inscription!A15</f>
        <v>10</v>
      </c>
      <c r="B5" t="str">
        <f>Inscription!B15</f>
        <v>QUOILIN Michel/GHISLAIN</v>
      </c>
      <c r="C5">
        <f>Encodage!E11</f>
        <v>20640</v>
      </c>
    </row>
    <row r="6" spans="1:3" ht="14.25">
      <c r="A6">
        <f>Inscription!A16</f>
        <v>6</v>
      </c>
      <c r="B6" t="str">
        <f>Inscription!B16</f>
        <v>FOULON Dominiq/ERNOUX John</v>
      </c>
      <c r="C6">
        <f>Encodage!E7</f>
        <v>16440</v>
      </c>
    </row>
    <row r="7" spans="1:3" ht="14.25">
      <c r="A7">
        <f>Inscription!A3</f>
        <v>3</v>
      </c>
      <c r="B7" t="str">
        <f>Inscription!B3</f>
        <v>DANGOTTE Noé/DANGOTTE Andre</v>
      </c>
      <c r="C7">
        <f>Encodage!E4</f>
        <v>9140</v>
      </c>
    </row>
    <row r="8" spans="1:3" ht="14.25">
      <c r="A8">
        <f>Inscription!A35</f>
        <v>2</v>
      </c>
      <c r="B8" t="str">
        <f>Inscription!B35</f>
        <v>DEFOSSE/DENOOZ</v>
      </c>
      <c r="C8">
        <f>Encodage!E3</f>
        <v>9040</v>
      </c>
    </row>
    <row r="9" spans="1:3" ht="14.25">
      <c r="A9">
        <f>Inscription!A11</f>
        <v>4</v>
      </c>
      <c r="B9" t="str">
        <f>Inscription!B11</f>
        <v>GOUX/GOUX</v>
      </c>
      <c r="C9">
        <f>Encodage!E5</f>
        <v>8420</v>
      </c>
    </row>
    <row r="10" spans="1:3" ht="14.25">
      <c r="A10">
        <f>Inscription!A31</f>
        <v>7</v>
      </c>
      <c r="B10" t="str">
        <f>Inscription!B31</f>
        <v>GOUTTIERE J-marc/GREGOIRE Thierry</v>
      </c>
      <c r="C10">
        <f>Encodage!E8</f>
        <v>7120</v>
      </c>
    </row>
    <row r="11" spans="1:3" ht="14.25">
      <c r="A11">
        <f>Inscription!A51</f>
        <v>8</v>
      </c>
      <c r="B11" t="str">
        <f>Inscription!B51</f>
        <v>Trou</v>
      </c>
      <c r="C11">
        <f>Encodage!E9</f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" sqref="B1"/>
    </sheetView>
  </sheetViews>
  <sheetFormatPr defaultColWidth="11.421875" defaultRowHeight="15"/>
  <cols>
    <col min="2" max="2" width="39.421875" style="0" customWidth="1"/>
  </cols>
  <sheetData>
    <row r="1" spans="1:3" ht="14.25">
      <c r="A1" t="str">
        <f>Inscription!A1</f>
        <v>Position</v>
      </c>
      <c r="B1" t="s">
        <v>72</v>
      </c>
      <c r="C1" s="3" t="str">
        <f>Encodage!E1</f>
        <v>Total</v>
      </c>
    </row>
    <row r="2" spans="1:4" ht="14.25">
      <c r="A2">
        <f>Inscription!A29</f>
        <v>19</v>
      </c>
      <c r="B2" t="str">
        <f>Inscription!B29</f>
        <v>HEYMANS Hubert/WAUTERS Cedric</v>
      </c>
      <c r="C2">
        <f>Encodage!E20</f>
        <v>27060</v>
      </c>
      <c r="D2">
        <v>1</v>
      </c>
    </row>
    <row r="3" spans="1:4" ht="14.25">
      <c r="A3">
        <f>Inscription!A10</f>
        <v>17</v>
      </c>
      <c r="B3" t="str">
        <f>Inscription!B10</f>
        <v>GOUX Fred/DECROISSON Marc</v>
      </c>
      <c r="C3">
        <f>Encodage!E18</f>
        <v>22040</v>
      </c>
      <c r="D3">
        <v>2</v>
      </c>
    </row>
    <row r="4" spans="1:4" ht="14.25">
      <c r="A4">
        <f>Inscription!A27</f>
        <v>12</v>
      </c>
      <c r="B4" t="str">
        <f>Inscription!B27</f>
        <v>BOON Luc/DESSAMBRE Franz</v>
      </c>
      <c r="C4">
        <f>Encodage!E13</f>
        <v>16580</v>
      </c>
      <c r="D4">
        <v>3</v>
      </c>
    </row>
    <row r="5" spans="1:3" ht="14.25">
      <c r="A5">
        <f>Inscription!A42</f>
        <v>14</v>
      </c>
      <c r="B5" t="str">
        <f>Inscription!B42</f>
        <v>ROCOURT/MELOTTE</v>
      </c>
      <c r="C5">
        <f>Encodage!E15</f>
        <v>15420</v>
      </c>
    </row>
    <row r="6" spans="1:3" ht="14.25">
      <c r="A6">
        <f>Inscription!A36</f>
        <v>18</v>
      </c>
      <c r="B6" t="str">
        <f>Inscription!B36</f>
        <v>JOORIS/MEERTENS</v>
      </c>
      <c r="C6">
        <f>Encodage!E19</f>
        <v>12160</v>
      </c>
    </row>
    <row r="7" spans="1:3" ht="14.25">
      <c r="A7">
        <f>Inscription!A4</f>
        <v>15</v>
      </c>
      <c r="B7" t="str">
        <f>Inscription!B4</f>
        <v>VANOPPEM/LEPINOIS</v>
      </c>
      <c r="C7">
        <f>Encodage!E16</f>
        <v>10680</v>
      </c>
    </row>
    <row r="8" spans="1:3" ht="14.25">
      <c r="A8">
        <f>Inscription!A17</f>
        <v>13</v>
      </c>
      <c r="B8" t="str">
        <f>Inscription!B17</f>
        <v>BODART Serge/LEURIS Serge</v>
      </c>
      <c r="C8">
        <f>Encodage!E14</f>
        <v>6560</v>
      </c>
    </row>
    <row r="9" spans="1:3" ht="14.25">
      <c r="A9">
        <f>Inscription!A26</f>
        <v>20</v>
      </c>
      <c r="B9" t="str">
        <f>Inscription!B26</f>
        <v>BOCART Pat/BOCART Guill.</v>
      </c>
      <c r="C9">
        <f>Encodage!E21</f>
        <v>5360</v>
      </c>
    </row>
    <row r="10" spans="1:3" ht="14.25">
      <c r="A10">
        <f>Inscription!A32</f>
        <v>16</v>
      </c>
      <c r="B10" t="str">
        <f>Inscription!B32</f>
        <v>MIGNOLET Eric/BRISON Gérome</v>
      </c>
      <c r="C10">
        <f>Encodage!E17</f>
        <v>3720</v>
      </c>
    </row>
    <row r="11" spans="1:3" ht="14.25">
      <c r="A11">
        <f>Inscription!A45</f>
        <v>11</v>
      </c>
      <c r="B11" t="str">
        <f>Inscription!B45</f>
        <v>Gilbert carbone/BRANLE Serge</v>
      </c>
      <c r="C11">
        <f>Encodage!E12</f>
        <v>3280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2" max="2" width="39.421875" style="0" customWidth="1"/>
  </cols>
  <sheetData>
    <row r="1" spans="1:3" ht="14.25">
      <c r="A1" t="str">
        <f>Inscription!A1</f>
        <v>Position</v>
      </c>
      <c r="B1" t="s">
        <v>73</v>
      </c>
      <c r="C1" s="3" t="str">
        <f>Encodage!E1</f>
        <v>Total</v>
      </c>
    </row>
    <row r="2" spans="1:4" ht="14.25">
      <c r="A2">
        <f>Inscription!A40</f>
        <v>29</v>
      </c>
      <c r="B2" t="str">
        <f>Inscription!B40</f>
        <v>SANTOS/SANTOS</v>
      </c>
      <c r="C2">
        <f>Encodage!E30</f>
        <v>20940</v>
      </c>
      <c r="D2">
        <v>1</v>
      </c>
    </row>
    <row r="3" spans="1:4" ht="14.25">
      <c r="A3">
        <f>Inscription!A19</f>
        <v>27</v>
      </c>
      <c r="B3" t="str">
        <f>Inscription!B19</f>
        <v>VANHUFFEL Daniel/LEGA Alain</v>
      </c>
      <c r="C3">
        <f>Encodage!E28</f>
        <v>20580</v>
      </c>
      <c r="D3">
        <v>2</v>
      </c>
    </row>
    <row r="4" spans="1:4" ht="14.25">
      <c r="A4">
        <f>Inscription!A39</f>
        <v>25</v>
      </c>
      <c r="B4" t="str">
        <f>Inscription!B39</f>
        <v>RIZZO/RIZZO</v>
      </c>
      <c r="C4">
        <f>Encodage!E26</f>
        <v>18840</v>
      </c>
      <c r="D4">
        <v>3</v>
      </c>
    </row>
    <row r="5" spans="1:3" ht="14.25">
      <c r="A5">
        <f>Inscription!A50</f>
        <v>28</v>
      </c>
      <c r="B5" t="str">
        <f>Inscription!B50</f>
        <v>HANQUET Henry/KEUNICH</v>
      </c>
      <c r="C5">
        <f>Encodage!E29</f>
        <v>15980</v>
      </c>
    </row>
    <row r="6" spans="1:3" ht="14.25">
      <c r="A6">
        <f>Inscription!A9</f>
        <v>23</v>
      </c>
      <c r="B6" t="str">
        <f>Inscription!B9</f>
        <v>VILLERS Maxime/CHARLIER Luc</v>
      </c>
      <c r="C6">
        <f>Encodage!E24</f>
        <v>12960</v>
      </c>
    </row>
    <row r="7" spans="1:3" ht="14.25">
      <c r="A7">
        <f>Inscription!A49</f>
        <v>24</v>
      </c>
      <c r="B7" t="str">
        <f>Inscription!B49</f>
        <v>WITTEBOLE Eric/Evaert George</v>
      </c>
      <c r="C7">
        <f>Encodage!E25</f>
        <v>12940</v>
      </c>
    </row>
    <row r="8" spans="1:3" ht="14.25">
      <c r="A8">
        <f>Inscription!A18</f>
        <v>30</v>
      </c>
      <c r="B8" t="str">
        <f>Inscription!B18</f>
        <v>HEINEN Marc/JAUQUOT Jacky</v>
      </c>
      <c r="C8">
        <f>Encodage!E31</f>
        <v>9200</v>
      </c>
    </row>
    <row r="9" spans="1:3" ht="14.25">
      <c r="A9">
        <f>Inscription!A48</f>
        <v>21</v>
      </c>
      <c r="B9" t="str">
        <f>Inscription!B48</f>
        <v>PEETERS /PEETERS</v>
      </c>
      <c r="C9">
        <f>Encodage!E22</f>
        <v>8080</v>
      </c>
    </row>
    <row r="10" spans="1:3" ht="14.25">
      <c r="A10">
        <f>Inscription!A46</f>
        <v>26</v>
      </c>
      <c r="B10" t="str">
        <f>Inscription!B46</f>
        <v>RONCK Raymond/YOUDO Joaris</v>
      </c>
      <c r="C10">
        <f>Encodage!E27</f>
        <v>7160</v>
      </c>
    </row>
    <row r="11" spans="1:3" ht="14.25">
      <c r="A11">
        <f>Inscription!A44</f>
        <v>22</v>
      </c>
      <c r="B11" t="str">
        <f>Inscription!B44</f>
        <v>PACO José/PACO Alain</v>
      </c>
      <c r="C11">
        <f>Encodage!E23</f>
        <v>3940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" sqref="B1"/>
    </sheetView>
  </sheetViews>
  <sheetFormatPr defaultColWidth="11.421875" defaultRowHeight="15"/>
  <cols>
    <col min="2" max="2" width="39.421875" style="0" customWidth="1"/>
  </cols>
  <sheetData>
    <row r="1" spans="1:3" ht="14.25">
      <c r="A1" t="str">
        <f>Inscription!A1</f>
        <v>Position</v>
      </c>
      <c r="B1" t="s">
        <v>74</v>
      </c>
      <c r="C1" s="3" t="str">
        <f>Encodage!E1</f>
        <v>Total</v>
      </c>
    </row>
    <row r="2" spans="1:4" ht="14.25">
      <c r="A2">
        <f>Inscription!A24</f>
        <v>32</v>
      </c>
      <c r="B2" t="str">
        <f>Inscription!B24</f>
        <v>VOOSE Laurent/ Titaferente</v>
      </c>
      <c r="C2">
        <f>Encodage!E33</f>
        <v>17120</v>
      </c>
      <c r="D2">
        <v>1</v>
      </c>
    </row>
    <row r="3" spans="1:4" ht="14.25">
      <c r="A3">
        <f>Inscription!A25</f>
        <v>38</v>
      </c>
      <c r="B3" t="str">
        <f>Inscription!B25</f>
        <v>BLONDIAU Jonathnath/DE BAKKER J-Marc</v>
      </c>
      <c r="C3">
        <f>Encodage!E39</f>
        <v>15000</v>
      </c>
      <c r="D3">
        <v>2</v>
      </c>
    </row>
    <row r="4" spans="1:4" ht="14.25">
      <c r="A4">
        <f>Inscription!A13</f>
        <v>31</v>
      </c>
      <c r="B4" t="str">
        <f>Inscription!B13</f>
        <v>WILMART/COUTISSE Pierre</v>
      </c>
      <c r="C4">
        <f>Encodage!E32</f>
        <v>9720</v>
      </c>
      <c r="D4">
        <v>3</v>
      </c>
    </row>
    <row r="5" spans="1:3" ht="14.25">
      <c r="A5">
        <f>Inscription!A30</f>
        <v>36</v>
      </c>
      <c r="B5" t="str">
        <f>Inscription!B30</f>
        <v>CORNELIS J-L/DERBAIX Fabrice</v>
      </c>
      <c r="C5">
        <f>Encodage!E37</f>
        <v>6900</v>
      </c>
    </row>
    <row r="6" spans="1:3" ht="14.25">
      <c r="A6">
        <f>Inscription!A2</f>
        <v>40</v>
      </c>
      <c r="B6" t="str">
        <f>Inscription!B2</f>
        <v>HARDAT/HARDAT</v>
      </c>
      <c r="C6">
        <f>Encodage!E41</f>
        <v>6820</v>
      </c>
    </row>
    <row r="7" spans="1:3" ht="14.25">
      <c r="A7">
        <f>Inscription!A47</f>
        <v>33</v>
      </c>
      <c r="B7" t="str">
        <f>Inscription!B47</f>
        <v>BOTILDE Pierre/GAENS Vincent</v>
      </c>
      <c r="C7">
        <f>Encodage!E34</f>
        <v>6280</v>
      </c>
    </row>
    <row r="8" spans="1:3" ht="14.25">
      <c r="A8">
        <f>Inscription!A12</f>
        <v>34</v>
      </c>
      <c r="B8" t="str">
        <f>Inscription!B12</f>
        <v>HENDRICK Pascal/TICHOUX</v>
      </c>
      <c r="C8">
        <f>Encodage!E35</f>
        <v>4740</v>
      </c>
    </row>
    <row r="9" spans="1:3" ht="14.25">
      <c r="A9">
        <f>Inscription!A20</f>
        <v>35</v>
      </c>
      <c r="B9" t="str">
        <f>Inscription!B20</f>
        <v>DEWOLF Dany/PERREMANS Francis</v>
      </c>
      <c r="C9">
        <f>Encodage!E36</f>
        <v>4320</v>
      </c>
    </row>
    <row r="10" spans="1:3" ht="14.25">
      <c r="A10">
        <f>Inscription!A33</f>
        <v>37</v>
      </c>
      <c r="B10" t="str">
        <f>Inscription!B33</f>
        <v>GOBEO/SCALLENBERG Freddy</v>
      </c>
      <c r="C10">
        <f>Encodage!E38</f>
        <v>4080</v>
      </c>
    </row>
    <row r="11" spans="1:3" ht="14.25">
      <c r="A11">
        <f>Inscription!A28</f>
        <v>39</v>
      </c>
      <c r="B11" t="str">
        <f>Inscription!B28</f>
        <v>Leroux Keny /Sebastien Pertisot</v>
      </c>
      <c r="C11">
        <f>Encodage!E40</f>
        <v>3100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" sqref="B1"/>
    </sheetView>
  </sheetViews>
  <sheetFormatPr defaultColWidth="11.421875" defaultRowHeight="15"/>
  <cols>
    <col min="2" max="2" width="39.421875" style="0" customWidth="1"/>
  </cols>
  <sheetData>
    <row r="1" spans="1:3" ht="14.25">
      <c r="A1" t="str">
        <f>Inscription!A1</f>
        <v>Position</v>
      </c>
      <c r="B1" t="s">
        <v>75</v>
      </c>
      <c r="C1" s="2" t="str">
        <f>Encodage!E1</f>
        <v>Total</v>
      </c>
    </row>
    <row r="2" spans="1:4" ht="14.25">
      <c r="A2">
        <f>Inscription!A7</f>
        <v>43</v>
      </c>
      <c r="B2" t="str">
        <f>Inscription!B7</f>
        <v>LOWIES Bruno/Pierre Gentili</v>
      </c>
      <c r="C2">
        <f>Encodage!E44</f>
        <v>24360</v>
      </c>
      <c r="D2">
        <v>1</v>
      </c>
    </row>
    <row r="3" spans="1:4" ht="14.25">
      <c r="A3">
        <f>Inscription!A21</f>
        <v>41</v>
      </c>
      <c r="B3" t="s">
        <v>70</v>
      </c>
      <c r="C3">
        <f>Encodage!E42</f>
        <v>21160</v>
      </c>
      <c r="D3">
        <v>2</v>
      </c>
    </row>
    <row r="4" spans="1:4" ht="14.25">
      <c r="A4">
        <f>Inscription!A14</f>
        <v>50</v>
      </c>
      <c r="B4" t="str">
        <f>Inscription!B14</f>
        <v>LARDO Remy/LARDO Rudy</v>
      </c>
      <c r="C4">
        <f>Encodage!E51</f>
        <v>19720</v>
      </c>
      <c r="D4">
        <v>3</v>
      </c>
    </row>
    <row r="5" spans="1:3" ht="14.25">
      <c r="A5">
        <f>Inscription!A41</f>
        <v>48</v>
      </c>
      <c r="B5" t="str">
        <f>Inscription!B41</f>
        <v>MOUSTY/DECAMP</v>
      </c>
      <c r="C5">
        <f>Encodage!E49</f>
        <v>18200</v>
      </c>
    </row>
    <row r="6" spans="1:3" ht="14.25">
      <c r="A6">
        <f>Inscription!A43</f>
        <v>46</v>
      </c>
      <c r="B6" t="str">
        <f>Inscription!B43</f>
        <v>PAPADIUK Michel/GUZETTA Giorgio</v>
      </c>
      <c r="C6">
        <f>Encodage!E47</f>
        <v>14920</v>
      </c>
    </row>
    <row r="7" spans="1:3" ht="14.25">
      <c r="A7">
        <f>Inscription!A34</f>
        <v>49</v>
      </c>
      <c r="B7" t="str">
        <f>Inscription!B34</f>
        <v>RENARD Daniel/RENARD Marc</v>
      </c>
      <c r="C7">
        <f>Encodage!E50</f>
        <v>14020</v>
      </c>
    </row>
    <row r="8" spans="1:3" ht="14.25">
      <c r="A8">
        <f>Inscription!A8</f>
        <v>45</v>
      </c>
      <c r="B8" t="str">
        <f>Inscription!B8</f>
        <v>BERNARD Gérard/PRAET Arthur</v>
      </c>
      <c r="C8">
        <f>Encodage!E46</f>
        <v>10480</v>
      </c>
    </row>
    <row r="9" spans="1:3" ht="14.25">
      <c r="A9">
        <f>Inscription!A38</f>
        <v>47</v>
      </c>
      <c r="B9" t="str">
        <f>Inscription!B38</f>
        <v>SEELS/VANBRABANT</v>
      </c>
      <c r="C9">
        <f>Encodage!E48</f>
        <v>10220</v>
      </c>
    </row>
    <row r="10" spans="1:3" ht="14.25">
      <c r="A10">
        <f>Inscription!A5</f>
        <v>42</v>
      </c>
      <c r="B10" t="str">
        <f>Inscription!B5</f>
        <v>PEETERS Michel/VERBEKE Michael</v>
      </c>
      <c r="C10">
        <f>Encodage!E43</f>
        <v>7020</v>
      </c>
    </row>
    <row r="11" spans="1:3" ht="14.25">
      <c r="A11">
        <f>Inscription!A22</f>
        <v>44</v>
      </c>
      <c r="B11" t="str">
        <f>Inscription!B22</f>
        <v>THIJS Louis/THIJS J-F</v>
      </c>
      <c r="C11">
        <f>Encodage!E45</f>
        <v>3600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19" sqref="G19"/>
    </sheetView>
  </sheetViews>
  <sheetFormatPr defaultColWidth="11.421875" defaultRowHeight="15"/>
  <cols>
    <col min="2" max="2" width="37.8515625" style="0" bestFit="1" customWidth="1"/>
  </cols>
  <sheetData>
    <row r="1" spans="1:3" ht="15">
      <c r="A1" t="s">
        <v>43</v>
      </c>
      <c r="B1" t="s">
        <v>54</v>
      </c>
      <c r="C1" t="s">
        <v>44</v>
      </c>
    </row>
    <row r="2" spans="1:4" ht="14.25">
      <c r="A2">
        <v>9</v>
      </c>
      <c r="B2" t="s">
        <v>49</v>
      </c>
      <c r="C2">
        <v>28220</v>
      </c>
      <c r="D2" t="s">
        <v>55</v>
      </c>
    </row>
    <row r="3" spans="1:4" ht="14.25">
      <c r="A3">
        <v>19</v>
      </c>
      <c r="B3" t="s">
        <v>19</v>
      </c>
      <c r="C3">
        <v>27060</v>
      </c>
      <c r="D3" t="s">
        <v>56</v>
      </c>
    </row>
    <row r="4" spans="1:4" ht="14.25">
      <c r="A4">
        <v>43</v>
      </c>
      <c r="B4" t="s">
        <v>48</v>
      </c>
      <c r="C4">
        <v>24360</v>
      </c>
      <c r="D4" t="s">
        <v>57</v>
      </c>
    </row>
    <row r="5" spans="1:4" ht="14.25">
      <c r="A5">
        <v>29</v>
      </c>
      <c r="B5" t="s">
        <v>30</v>
      </c>
      <c r="C5">
        <v>20940</v>
      </c>
      <c r="D5" t="s">
        <v>58</v>
      </c>
    </row>
    <row r="6" spans="1:4" ht="14.25">
      <c r="A6">
        <v>32</v>
      </c>
      <c r="B6" t="s">
        <v>50</v>
      </c>
      <c r="C6">
        <v>17120</v>
      </c>
      <c r="D6" t="s">
        <v>59</v>
      </c>
    </row>
    <row r="7" spans="1:4" ht="14.25">
      <c r="A7">
        <v>1</v>
      </c>
      <c r="B7" t="s">
        <v>27</v>
      </c>
      <c r="C7">
        <v>26720</v>
      </c>
      <c r="D7" t="s">
        <v>60</v>
      </c>
    </row>
    <row r="8" spans="1:4" ht="14.25">
      <c r="A8">
        <v>17</v>
      </c>
      <c r="B8" t="s">
        <v>6</v>
      </c>
      <c r="C8">
        <v>22040</v>
      </c>
      <c r="D8" t="s">
        <v>61</v>
      </c>
    </row>
    <row r="9" spans="1:4" ht="14.25">
      <c r="A9">
        <v>41</v>
      </c>
      <c r="B9" t="s">
        <v>70</v>
      </c>
      <c r="C9">
        <v>21160</v>
      </c>
      <c r="D9" t="s">
        <v>62</v>
      </c>
    </row>
    <row r="10" spans="1:4" ht="14.25">
      <c r="A10">
        <v>27</v>
      </c>
      <c r="B10" t="s">
        <v>15</v>
      </c>
      <c r="C10">
        <v>20580</v>
      </c>
      <c r="D10" t="s">
        <v>63</v>
      </c>
    </row>
    <row r="11" spans="1:4" ht="14.25">
      <c r="A11">
        <v>38</v>
      </c>
      <c r="B11" t="s">
        <v>41</v>
      </c>
      <c r="C11">
        <v>15000</v>
      </c>
      <c r="D11" t="s">
        <v>64</v>
      </c>
    </row>
    <row r="12" spans="1:4" ht="14.25">
      <c r="A12">
        <v>5</v>
      </c>
      <c r="B12" t="s">
        <v>4</v>
      </c>
      <c r="C12">
        <v>21040</v>
      </c>
      <c r="D12" t="s">
        <v>65</v>
      </c>
    </row>
    <row r="13" spans="1:4" ht="14.25">
      <c r="A13">
        <v>50</v>
      </c>
      <c r="B13" t="s">
        <v>10</v>
      </c>
      <c r="C13">
        <v>19720</v>
      </c>
      <c r="D13" t="s">
        <v>66</v>
      </c>
    </row>
    <row r="14" spans="1:4" ht="14.25">
      <c r="A14">
        <v>25</v>
      </c>
      <c r="B14" t="s">
        <v>29</v>
      </c>
      <c r="C14">
        <v>18840</v>
      </c>
      <c r="D14" t="s">
        <v>67</v>
      </c>
    </row>
    <row r="15" spans="1:4" ht="14.25">
      <c r="A15">
        <v>12</v>
      </c>
      <c r="B15" t="s">
        <v>38</v>
      </c>
      <c r="C15">
        <v>16580</v>
      </c>
      <c r="D15" t="s">
        <v>68</v>
      </c>
    </row>
    <row r="16" spans="1:4" ht="14.25">
      <c r="A16">
        <v>31</v>
      </c>
      <c r="B16" t="s">
        <v>9</v>
      </c>
      <c r="C16">
        <v>9720</v>
      </c>
      <c r="D16" t="s">
        <v>69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pêcheurs réunis</dc:creator>
  <cp:keywords/>
  <dc:description/>
  <cp:lastModifiedBy>Annie</cp:lastModifiedBy>
  <cp:lastPrinted>2013-05-02T13:37:16Z</cp:lastPrinted>
  <dcterms:created xsi:type="dcterms:W3CDTF">2013-04-30T07:08:35Z</dcterms:created>
  <dcterms:modified xsi:type="dcterms:W3CDTF">2013-05-04T18:44:13Z</dcterms:modified>
  <cp:category/>
  <cp:version/>
  <cp:contentType/>
  <cp:contentStatus/>
</cp:coreProperties>
</file>