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1720" windowHeight="133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<sst xmlns="http://schemas.openxmlformats.org/spreadsheetml/2006/main" count="316" uniqueCount="140">
  <si>
    <t>PELOUSE</t>
  </si>
  <si>
    <t>Poids total:</t>
  </si>
  <si>
    <t>Nombre total poissons:</t>
  </si>
  <si>
    <t>Poids moyen poisson:</t>
  </si>
  <si>
    <t>Nom</t>
  </si>
  <si>
    <t>Prénom</t>
  </si>
  <si>
    <t>Poids</t>
  </si>
  <si>
    <t>Nombre</t>
  </si>
  <si>
    <t>Points (40)</t>
  </si>
  <si>
    <t>Total</t>
  </si>
  <si>
    <t>Points(40)</t>
  </si>
  <si>
    <t>Poissons</t>
  </si>
  <si>
    <t>Poisson</t>
  </si>
  <si>
    <t xml:space="preserve">              INSCRIPTION</t>
  </si>
  <si>
    <t>N°</t>
  </si>
  <si>
    <t xml:space="preserve">        CLASSEMENT SECTEUR    A    (PELOUSE)</t>
  </si>
  <si>
    <t xml:space="preserve">         CLASSEMENT SECTEUR         C      (ROUTE)</t>
  </si>
  <si>
    <t xml:space="preserve">                       CLASSEMENT GENERAL(secteurs alternés)</t>
  </si>
  <si>
    <t xml:space="preserve">    ROUTE</t>
  </si>
  <si>
    <t xml:space="preserve">              Total   secteur   route</t>
  </si>
  <si>
    <t xml:space="preserve">                   Total  secteur  pelouse</t>
  </si>
  <si>
    <t>CLASSEMENT SECTEUR     D         (ROUTE)</t>
  </si>
  <si>
    <t>CLASSEMENT SECTEUR    B      (PELOUSE)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</si>
  <si>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</si>
  <si>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</si>
  <si>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</si>
  <si>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</si>
  <si>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</si>
  <si>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</si>
  <si>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</si>
  <si>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</si>
  <si>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</si>
  <si>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</si>
  <si>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B11</t>
  </si>
  <si>
    <t>berges</t>
  </si>
  <si>
    <t>Places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</si>
  <si>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</si>
  <si>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</si>
  <si>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</si>
  <si>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</si>
  <si>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</si>
  <si>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</si>
  <si>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</si>
  <si>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</si>
  <si>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</si>
  <si>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</si>
  <si>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</si>
  <si>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</si>
  <si>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</si>
  <si>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</si>
  <si>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</si>
  <si>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</si>
  <si>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</si>
  <si>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</si>
  <si>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</si>
  <si>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</si>
  <si>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</si>
  <si>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</si>
  <si>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</si>
  <si>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</si>
  <si>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</si>
  <si>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</si>
  <si>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</si>
  <si>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</si>
  <si>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</si>
  <si>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Poids moyen par équipe:</t>
  </si>
  <si>
    <t xml:space="preserve">            Américaine du 02/05/10</t>
  </si>
  <si>
    <t>Abeels Freddy</t>
  </si>
  <si>
    <t>Terve Alain</t>
  </si>
  <si>
    <t>Andriatta Franco</t>
  </si>
  <si>
    <t>Beckaert Benoît</t>
  </si>
  <si>
    <t>Bernard Sam.</t>
  </si>
  <si>
    <t>Dorian</t>
  </si>
  <si>
    <t>Bielarz Valéry</t>
  </si>
  <si>
    <t>Goossens</t>
  </si>
  <si>
    <t>Calet</t>
  </si>
  <si>
    <t>Bauvois</t>
  </si>
  <si>
    <t>Dal Mas</t>
  </si>
  <si>
    <t>Delestrez Phlippe</t>
  </si>
  <si>
    <t>Quentin</t>
  </si>
  <si>
    <t>Delrée Christian</t>
  </si>
  <si>
    <t>Delrée Marc</t>
  </si>
  <si>
    <t>Diventi Eric</t>
  </si>
  <si>
    <t>Dubois Philippe</t>
  </si>
  <si>
    <t>Mees Hubert</t>
  </si>
  <si>
    <t>Slegers Hans</t>
  </si>
  <si>
    <t>Fissiaux Marcel</t>
  </si>
  <si>
    <t>Gerkens Jean-François</t>
  </si>
  <si>
    <t xml:space="preserve">Renard  </t>
  </si>
  <si>
    <t>Hanquet Henry</t>
  </si>
  <si>
    <t>Lega Alain</t>
  </si>
  <si>
    <t>Houbas Rudy</t>
  </si>
  <si>
    <t>Hotua</t>
  </si>
  <si>
    <t>Ilkay</t>
  </si>
  <si>
    <t>Julien</t>
  </si>
  <si>
    <t>Jacobs Geert</t>
  </si>
  <si>
    <t xml:space="preserve">Jacomeli Dario </t>
  </si>
  <si>
    <t>Johan</t>
  </si>
  <si>
    <t>Pedro</t>
  </si>
  <si>
    <t>Koening</t>
  </si>
  <si>
    <t>Woesfeld</t>
  </si>
  <si>
    <t>Lacroix</t>
  </si>
  <si>
    <t>Laners Michel</t>
  </si>
  <si>
    <t>Lardau</t>
  </si>
  <si>
    <t>Lejeune Dominique</t>
  </si>
  <si>
    <t>Lowie Bruno</t>
  </si>
  <si>
    <t>Neulens Guido</t>
  </si>
  <si>
    <t>Thys</t>
  </si>
  <si>
    <t>Pétré Didier</t>
  </si>
  <si>
    <t>Renard Fabienne</t>
  </si>
  <si>
    <t>Schallenberg</t>
  </si>
  <si>
    <t>Godéo</t>
  </si>
  <si>
    <t>Schouben</t>
  </si>
  <si>
    <t>Skoba Philippe</t>
  </si>
  <si>
    <t>Van Gossum René</t>
  </si>
  <si>
    <t>Loiacono Franco</t>
  </si>
  <si>
    <t>Woelsfeld</t>
  </si>
  <si>
    <t>Zuick</t>
  </si>
  <si>
    <t>Carbonne JM</t>
  </si>
  <si>
    <t>Lambert Dom</t>
  </si>
  <si>
    <t xml:space="preserve">Moussebois </t>
  </si>
  <si>
    <t>Lahaut J-L</t>
  </si>
  <si>
    <t>Lucasse S</t>
  </si>
  <si>
    <t>Duchesne G</t>
  </si>
  <si>
    <t>Vanlieffering</t>
  </si>
  <si>
    <t>Renard Didie</t>
  </si>
  <si>
    <t>SchaefferJc</t>
  </si>
  <si>
    <t>Voos Laur</t>
  </si>
  <si>
    <t>Jérôme</t>
  </si>
  <si>
    <t>Elsen Valère</t>
  </si>
  <si>
    <t>Verlinden</t>
  </si>
  <si>
    <t>Renard Marc</t>
  </si>
  <si>
    <t>Bodson Max</t>
  </si>
  <si>
    <t>Labarbe</t>
  </si>
  <si>
    <t>Neuleners</t>
  </si>
  <si>
    <t>Clementz JC</t>
  </si>
  <si>
    <t>Meunier</t>
  </si>
  <si>
    <t>abs</t>
  </si>
  <si>
    <t>Lejeune Dom</t>
  </si>
  <si>
    <t>Réserve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</si>
</sst>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b/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Arial"/>
      <family val="0"/>
    </font>
    <font>
      <sz val="9"/>
      <color indexed="10"/>
      <name val="Arial"/>
      <family val="0"/>
    </font>
    <font>
      <u val="single"/>
      <sz val="8"/>
      <color indexed="12"/>
      <name val="Arial"/>
      <family val="0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/>
      <protection locked="0"/>
    </xf>
    <xf numFmtId="0" fontId="8" fillId="0" borderId="9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/>
      <protection locked="0"/>
    </xf>
    <xf numFmtId="0" fontId="12" fillId="0" borderId="1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7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/>
    </xf>
    <xf numFmtId="0" fontId="0" fillId="3" borderId="0" xfId="0" applyNumberFormat="1" applyFont="1" applyFill="1" applyBorder="1" applyAlignment="1" applyProtection="1">
      <alignment/>
      <protection locked="0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/>
    </xf>
    <xf numFmtId="0" fontId="0" fillId="3" borderId="24" xfId="0" applyNumberFormat="1" applyFont="1" applyFill="1" applyBorder="1" applyAlignment="1" applyProtection="1">
      <alignment horizontal="center"/>
      <protection locked="0"/>
    </xf>
    <xf numFmtId="3" fontId="0" fillId="3" borderId="24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3" xfId="0" applyNumberFormat="1" applyFont="1" applyFill="1" applyBorder="1" applyAlignment="1" applyProtection="1">
      <alignment horizontal="center"/>
      <protection locked="0"/>
    </xf>
    <xf numFmtId="0" fontId="0" fillId="2" borderId="26" xfId="0" applyNumberFormat="1" applyFont="1" applyFill="1" applyBorder="1" applyAlignment="1" applyProtection="1">
      <alignment horizontal="center"/>
      <protection locked="0"/>
    </xf>
    <xf numFmtId="3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0" fontId="0" fillId="2" borderId="28" xfId="0" applyNumberFormat="1" applyFont="1" applyFill="1" applyBorder="1" applyAlignment="1" applyProtection="1">
      <alignment/>
      <protection locked="0"/>
    </xf>
    <xf numFmtId="0" fontId="0" fillId="2" borderId="28" xfId="0" applyNumberFormat="1" applyFont="1" applyFill="1" applyBorder="1" applyAlignment="1" applyProtection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/>
      <protection locked="0"/>
    </xf>
    <xf numFmtId="3" fontId="6" fillId="2" borderId="28" xfId="0" applyNumberFormat="1" applyFont="1" applyFill="1" applyBorder="1" applyAlignment="1" applyProtection="1">
      <alignment horizontal="center"/>
      <protection locked="0"/>
    </xf>
    <xf numFmtId="0" fontId="0" fillId="2" borderId="29" xfId="0" applyNumberFormat="1" applyFont="1" applyFill="1" applyBorder="1" applyAlignment="1" applyProtection="1">
      <alignment horizontal="center"/>
      <protection locked="0"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0" xfId="0" applyNumberFormat="1" applyFont="1" applyFill="1" applyBorder="1" applyAlignment="1" applyProtection="1">
      <alignment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0" fillId="4" borderId="20" xfId="0" applyNumberFormat="1" applyFont="1" applyFill="1" applyBorder="1" applyAlignment="1" applyProtection="1">
      <alignment horizontal="center"/>
      <protection locked="0"/>
    </xf>
    <xf numFmtId="0" fontId="4" fillId="4" borderId="20" xfId="0" applyNumberFormat="1" applyFont="1" applyFill="1" applyBorder="1" applyAlignment="1" applyProtection="1">
      <alignment horizontal="center"/>
      <protection locked="0"/>
    </xf>
    <xf numFmtId="0" fontId="1" fillId="4" borderId="30" xfId="0" applyNumberFormat="1" applyFont="1" applyFill="1" applyBorder="1" applyAlignment="1" applyProtection="1">
      <alignment horizontal="left"/>
      <protection locked="0"/>
    </xf>
    <xf numFmtId="0" fontId="0" fillId="4" borderId="21" xfId="0" applyNumberFormat="1" applyFont="1" applyFill="1" applyBorder="1" applyAlignment="1" applyProtection="1">
      <alignment horizontal="center"/>
      <protection locked="0"/>
    </xf>
    <xf numFmtId="3" fontId="0" fillId="4" borderId="21" xfId="0" applyNumberFormat="1" applyFont="1" applyFill="1" applyBorder="1" applyAlignment="1" applyProtection="1">
      <alignment horizontal="center"/>
      <protection locked="0"/>
    </xf>
    <xf numFmtId="3" fontId="18" fillId="2" borderId="31" xfId="0" applyNumberFormat="1" applyFont="1" applyFill="1" applyBorder="1" applyAlignment="1" applyProtection="1">
      <alignment horizontal="center"/>
      <protection locked="0"/>
    </xf>
    <xf numFmtId="3" fontId="1" fillId="2" borderId="28" xfId="0" applyNumberFormat="1" applyFont="1" applyFill="1" applyBorder="1" applyAlignment="1" applyProtection="1">
      <alignment horizontal="center"/>
      <protection locked="0"/>
    </xf>
    <xf numFmtId="2" fontId="7" fillId="0" borderId="3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left"/>
      <protection locked="0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17" fillId="0" borderId="19" xfId="0" applyNumberFormat="1" applyFont="1" applyFill="1" applyBorder="1" applyAlignment="1" applyProtection="1">
      <alignment horizontal="center"/>
      <protection locked="0"/>
    </xf>
    <xf numFmtId="0" fontId="17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/>
    </xf>
    <xf numFmtId="0" fontId="17" fillId="0" borderId="5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82" zoomScaleNormal="82" workbookViewId="0" topLeftCell="A13">
      <selection activeCell="S9" sqref="S9"/>
    </sheetView>
  </sheetViews>
  <sheetFormatPr defaultColWidth="11.421875" defaultRowHeight="12.75"/>
  <cols>
    <col min="1" max="1" width="3.421875" style="2" customWidth="1"/>
    <col min="5" max="5" width="7.8515625" style="2" customWidth="1"/>
    <col min="7" max="7" width="11.7109375" style="0" customWidth="1"/>
    <col min="8" max="8" width="3.7109375" style="2" customWidth="1"/>
    <col min="12" max="12" width="7.57421875" style="2" customWidth="1"/>
    <col min="14" max="14" width="11.140625" style="0" customWidth="1"/>
    <col min="15" max="15" width="0.9921875" style="2" hidden="1" customWidth="1"/>
    <col min="18" max="18" width="7.57421875" style="2" customWidth="1"/>
  </cols>
  <sheetData>
    <row r="1" spans="2:20" ht="15.75">
      <c r="B1" s="54" t="s">
        <v>66</v>
      </c>
      <c r="C1" s="19"/>
      <c r="E1" s="7"/>
      <c r="F1" s="23" t="s">
        <v>1</v>
      </c>
      <c r="G1" s="24">
        <f>SUM(D30,K30)</f>
        <v>1147030</v>
      </c>
      <c r="I1" s="129"/>
      <c r="J1" s="130"/>
      <c r="K1" s="20" t="s">
        <v>2</v>
      </c>
      <c r="L1" s="21"/>
      <c r="M1" s="22">
        <f>SUM(E30,L30)</f>
        <v>773</v>
      </c>
      <c r="N1" s="31" t="s">
        <v>3</v>
      </c>
      <c r="O1" s="30"/>
      <c r="P1" s="30"/>
      <c r="Q1" s="34">
        <f>G1/M1</f>
        <v>1483.8680465717982</v>
      </c>
      <c r="R1" s="92" t="s">
        <v>14</v>
      </c>
      <c r="T1" s="2"/>
    </row>
    <row r="2" spans="2:20" ht="14.25">
      <c r="B2" s="36"/>
      <c r="C2" s="91" t="s">
        <v>0</v>
      </c>
      <c r="E2" s="3" t="s">
        <v>7</v>
      </c>
      <c r="F2" s="3" t="s">
        <v>8</v>
      </c>
      <c r="I2" s="36"/>
      <c r="J2" s="91" t="s">
        <v>18</v>
      </c>
      <c r="L2" s="3"/>
      <c r="N2" s="32" t="s">
        <v>65</v>
      </c>
      <c r="O2" s="33"/>
      <c r="P2" s="33"/>
      <c r="Q2" s="105">
        <f>G1/35</f>
        <v>32772.28571428572</v>
      </c>
      <c r="R2" s="43" t="s">
        <v>35</v>
      </c>
      <c r="T2" s="2"/>
    </row>
    <row r="3" spans="2:18" ht="12.75">
      <c r="B3" s="3" t="s">
        <v>4</v>
      </c>
      <c r="C3" s="3" t="s">
        <v>5</v>
      </c>
      <c r="D3" s="3" t="s">
        <v>6</v>
      </c>
      <c r="E3" s="46" t="s">
        <v>11</v>
      </c>
      <c r="F3" s="47" t="s">
        <v>12</v>
      </c>
      <c r="G3" s="3" t="s">
        <v>9</v>
      </c>
      <c r="I3" s="46" t="s">
        <v>4</v>
      </c>
      <c r="J3" s="3" t="s">
        <v>5</v>
      </c>
      <c r="K3" s="3" t="s">
        <v>6</v>
      </c>
      <c r="L3" s="3" t="s">
        <v>11</v>
      </c>
      <c r="M3" s="3" t="s">
        <v>10</v>
      </c>
      <c r="N3" s="3" t="s">
        <v>9</v>
      </c>
      <c r="P3" s="3" t="s">
        <v>13</v>
      </c>
      <c r="R3" s="43" t="s">
        <v>34</v>
      </c>
    </row>
    <row r="4" spans="1:18" ht="12.75">
      <c r="A4" s="43"/>
      <c r="B4" s="70"/>
      <c r="C4" s="71" t="s">
        <v>15</v>
      </c>
      <c r="D4" s="71"/>
      <c r="E4" s="69"/>
      <c r="G4" s="53"/>
      <c r="H4" s="48"/>
      <c r="I4" s="96"/>
      <c r="J4" s="97" t="s">
        <v>16</v>
      </c>
      <c r="K4" s="98"/>
      <c r="L4" s="99"/>
      <c r="M4" s="44"/>
      <c r="N4" s="45"/>
      <c r="P4" s="106" t="s">
        <v>105</v>
      </c>
      <c r="Q4" s="106" t="s">
        <v>123</v>
      </c>
      <c r="R4" s="93">
        <v>1</v>
      </c>
    </row>
    <row r="5" spans="1:20" ht="12.75">
      <c r="A5" s="43" t="s">
        <v>23</v>
      </c>
      <c r="B5" s="106" t="s">
        <v>67</v>
      </c>
      <c r="C5" s="106" t="s">
        <v>68</v>
      </c>
      <c r="D5" s="26">
        <v>48660</v>
      </c>
      <c r="E5" s="8">
        <v>30</v>
      </c>
      <c r="F5" s="13">
        <f aca="true" t="shared" si="0" ref="F5:F15">E5*40</f>
        <v>1200</v>
      </c>
      <c r="G5" s="13">
        <f aca="true" t="shared" si="1" ref="G5:G10">SUM(D5,F5)</f>
        <v>49860</v>
      </c>
      <c r="H5" s="41" t="s">
        <v>45</v>
      </c>
      <c r="I5" s="106" t="s">
        <v>109</v>
      </c>
      <c r="J5" s="107" t="s">
        <v>125</v>
      </c>
      <c r="K5" s="14">
        <v>106450</v>
      </c>
      <c r="L5" s="4">
        <v>32</v>
      </c>
      <c r="M5" s="14">
        <f aca="true" t="shared" si="2" ref="M5:M15">L5*40</f>
        <v>1280</v>
      </c>
      <c r="N5" s="14">
        <f aca="true" t="shared" si="3" ref="N5:N15">SUM(K5,M5)</f>
        <v>107730</v>
      </c>
      <c r="P5" s="106" t="s">
        <v>97</v>
      </c>
      <c r="Q5" s="106" t="s">
        <v>98</v>
      </c>
      <c r="R5" s="94">
        <v>2</v>
      </c>
      <c r="T5" s="2"/>
    </row>
    <row r="6" spans="1:22" ht="12.75">
      <c r="A6" s="2" t="s">
        <v>24</v>
      </c>
      <c r="B6" s="106" t="s">
        <v>82</v>
      </c>
      <c r="C6" s="106" t="s">
        <v>127</v>
      </c>
      <c r="D6" s="13">
        <v>32000</v>
      </c>
      <c r="E6" s="28">
        <v>19</v>
      </c>
      <c r="F6" s="13">
        <f t="shared" si="0"/>
        <v>760</v>
      </c>
      <c r="G6" s="13">
        <f t="shared" si="1"/>
        <v>32760</v>
      </c>
      <c r="H6" s="2" t="s">
        <v>46</v>
      </c>
      <c r="I6" s="106" t="s">
        <v>113</v>
      </c>
      <c r="J6" s="107" t="s">
        <v>135</v>
      </c>
      <c r="K6" s="14">
        <v>77500</v>
      </c>
      <c r="L6" s="4">
        <v>37</v>
      </c>
      <c r="M6" s="14">
        <f t="shared" si="2"/>
        <v>1480</v>
      </c>
      <c r="N6" s="14">
        <f t="shared" si="3"/>
        <v>78980</v>
      </c>
      <c r="P6" s="106" t="s">
        <v>91</v>
      </c>
      <c r="Q6" s="107" t="s">
        <v>92</v>
      </c>
      <c r="R6" s="94">
        <v>3</v>
      </c>
      <c r="T6" s="2"/>
      <c r="U6" s="40"/>
      <c r="V6" s="40"/>
    </row>
    <row r="7" spans="1:22" ht="12.75">
      <c r="A7" s="2" t="s">
        <v>25</v>
      </c>
      <c r="B7" s="106" t="s">
        <v>87</v>
      </c>
      <c r="C7" s="107" t="s">
        <v>88</v>
      </c>
      <c r="D7" s="13">
        <v>23440</v>
      </c>
      <c r="E7" s="28">
        <v>25</v>
      </c>
      <c r="F7" s="13">
        <f t="shared" si="0"/>
        <v>1000</v>
      </c>
      <c r="G7" s="13">
        <f t="shared" si="1"/>
        <v>24440</v>
      </c>
      <c r="H7" s="2" t="s">
        <v>47</v>
      </c>
      <c r="I7" s="29" t="s">
        <v>89</v>
      </c>
      <c r="J7" s="114" t="s">
        <v>90</v>
      </c>
      <c r="K7" s="15">
        <v>55800</v>
      </c>
      <c r="L7" s="4">
        <v>27</v>
      </c>
      <c r="M7" s="14">
        <f t="shared" si="2"/>
        <v>1080</v>
      </c>
      <c r="N7" s="14">
        <f t="shared" si="3"/>
        <v>56880</v>
      </c>
      <c r="P7" s="108" t="s">
        <v>99</v>
      </c>
      <c r="Q7" s="109" t="s">
        <v>100</v>
      </c>
      <c r="R7" s="94">
        <v>4</v>
      </c>
      <c r="U7" s="40"/>
      <c r="V7" s="40"/>
    </row>
    <row r="8" spans="1:22" ht="12.75">
      <c r="A8" s="2" t="s">
        <v>26</v>
      </c>
      <c r="B8" s="108" t="s">
        <v>83</v>
      </c>
      <c r="C8" s="109" t="s">
        <v>84</v>
      </c>
      <c r="D8" s="27">
        <v>16080</v>
      </c>
      <c r="E8" s="8">
        <v>60</v>
      </c>
      <c r="F8" s="13">
        <f t="shared" si="0"/>
        <v>2400</v>
      </c>
      <c r="G8" s="139">
        <f t="shared" si="1"/>
        <v>18480</v>
      </c>
      <c r="H8" s="2" t="s">
        <v>48</v>
      </c>
      <c r="I8" s="106" t="s">
        <v>95</v>
      </c>
      <c r="J8" s="107" t="s">
        <v>130</v>
      </c>
      <c r="K8" s="15">
        <v>35400</v>
      </c>
      <c r="L8" s="4">
        <v>17</v>
      </c>
      <c r="M8" s="14">
        <f t="shared" si="2"/>
        <v>680</v>
      </c>
      <c r="N8" s="137">
        <f t="shared" si="3"/>
        <v>36080</v>
      </c>
      <c r="P8" s="110" t="s">
        <v>87</v>
      </c>
      <c r="Q8" s="111" t="s">
        <v>88</v>
      </c>
      <c r="R8" s="94">
        <v>5</v>
      </c>
      <c r="U8" s="116"/>
      <c r="V8" s="116"/>
    </row>
    <row r="9" spans="1:22" ht="12.75">
      <c r="A9" s="1" t="s">
        <v>27</v>
      </c>
      <c r="B9" s="140" t="s">
        <v>105</v>
      </c>
      <c r="C9" s="111" t="s">
        <v>123</v>
      </c>
      <c r="D9" s="13">
        <v>11540</v>
      </c>
      <c r="E9" s="8">
        <v>63</v>
      </c>
      <c r="F9" s="13">
        <f t="shared" si="0"/>
        <v>2520</v>
      </c>
      <c r="G9" s="13">
        <f t="shared" si="1"/>
        <v>14060</v>
      </c>
      <c r="H9" s="1" t="s">
        <v>49</v>
      </c>
      <c r="I9" s="138" t="s">
        <v>121</v>
      </c>
      <c r="J9" s="109" t="s">
        <v>122</v>
      </c>
      <c r="K9" s="14">
        <v>34200</v>
      </c>
      <c r="L9" s="4">
        <v>21</v>
      </c>
      <c r="M9" s="14">
        <f t="shared" si="2"/>
        <v>840</v>
      </c>
      <c r="N9" s="14">
        <f t="shared" si="3"/>
        <v>35040</v>
      </c>
      <c r="P9" s="106" t="s">
        <v>103</v>
      </c>
      <c r="Q9" s="107" t="s">
        <v>132</v>
      </c>
      <c r="R9" s="4">
        <v>6</v>
      </c>
      <c r="U9" s="117"/>
      <c r="V9" s="117"/>
    </row>
    <row r="10" spans="1:22" ht="12.75">
      <c r="A10" s="2" t="s">
        <v>28</v>
      </c>
      <c r="B10" s="106" t="s">
        <v>99</v>
      </c>
      <c r="C10" s="107" t="s">
        <v>100</v>
      </c>
      <c r="D10" s="13">
        <v>11320</v>
      </c>
      <c r="E10" s="8">
        <v>67</v>
      </c>
      <c r="F10" s="13">
        <f t="shared" si="0"/>
        <v>2680</v>
      </c>
      <c r="G10" s="13">
        <f t="shared" si="1"/>
        <v>14000</v>
      </c>
      <c r="H10" s="2" t="s">
        <v>50</v>
      </c>
      <c r="I10" s="112" t="s">
        <v>110</v>
      </c>
      <c r="J10" s="111" t="s">
        <v>111</v>
      </c>
      <c r="K10" s="14">
        <v>32150</v>
      </c>
      <c r="L10" s="4">
        <v>33</v>
      </c>
      <c r="M10" s="14">
        <f t="shared" si="2"/>
        <v>1320</v>
      </c>
      <c r="N10" s="14">
        <f t="shared" si="3"/>
        <v>33470</v>
      </c>
      <c r="P10" s="112" t="s">
        <v>82</v>
      </c>
      <c r="Q10" s="111" t="s">
        <v>127</v>
      </c>
      <c r="R10" s="127">
        <v>7</v>
      </c>
      <c r="U10" s="40"/>
      <c r="V10" s="40"/>
    </row>
    <row r="11" spans="1:22" ht="12.75">
      <c r="A11" s="2" t="s">
        <v>29</v>
      </c>
      <c r="B11" s="112" t="s">
        <v>97</v>
      </c>
      <c r="C11" s="111" t="s">
        <v>98</v>
      </c>
      <c r="D11" s="13">
        <v>0</v>
      </c>
      <c r="E11" s="8">
        <v>0</v>
      </c>
      <c r="F11" s="13">
        <f t="shared" si="0"/>
        <v>0</v>
      </c>
      <c r="G11" s="13" t="s">
        <v>137</v>
      </c>
      <c r="H11" s="41" t="s">
        <v>51</v>
      </c>
      <c r="I11" s="106" t="s">
        <v>116</v>
      </c>
      <c r="J11" s="107" t="s">
        <v>117</v>
      </c>
      <c r="K11" s="14">
        <v>28450</v>
      </c>
      <c r="L11" s="4">
        <v>15</v>
      </c>
      <c r="M11" s="14">
        <f t="shared" si="2"/>
        <v>600</v>
      </c>
      <c r="N11" s="14">
        <f t="shared" si="3"/>
        <v>29050</v>
      </c>
      <c r="P11" s="106" t="s">
        <v>83</v>
      </c>
      <c r="Q11" s="107" t="s">
        <v>84</v>
      </c>
      <c r="R11" s="94">
        <v>8</v>
      </c>
      <c r="U11" s="40"/>
      <c r="V11" s="40"/>
    </row>
    <row r="12" spans="1:18" ht="12.75">
      <c r="A12" s="2" t="s">
        <v>30</v>
      </c>
      <c r="B12" s="106" t="s">
        <v>91</v>
      </c>
      <c r="C12" s="107" t="s">
        <v>92</v>
      </c>
      <c r="D12" s="13">
        <v>0</v>
      </c>
      <c r="E12" s="8">
        <v>0</v>
      </c>
      <c r="F12" s="13">
        <f t="shared" si="0"/>
        <v>0</v>
      </c>
      <c r="G12" s="13">
        <f>SUM(D12,F12)</f>
        <v>0</v>
      </c>
      <c r="H12" s="41" t="s">
        <v>52</v>
      </c>
      <c r="I12" s="112" t="s">
        <v>71</v>
      </c>
      <c r="J12" s="111" t="s">
        <v>72</v>
      </c>
      <c r="K12" s="14">
        <v>10000</v>
      </c>
      <c r="L12" s="4">
        <v>3</v>
      </c>
      <c r="M12" s="14">
        <f t="shared" si="2"/>
        <v>120</v>
      </c>
      <c r="N12" s="14">
        <f t="shared" si="3"/>
        <v>10120</v>
      </c>
      <c r="P12" s="112" t="s">
        <v>67</v>
      </c>
      <c r="Q12" s="111" t="s">
        <v>68</v>
      </c>
      <c r="R12" s="94">
        <v>9</v>
      </c>
    </row>
    <row r="13" spans="1:18" ht="12.75">
      <c r="A13" s="43" t="s">
        <v>31</v>
      </c>
      <c r="B13" s="112" t="s">
        <v>103</v>
      </c>
      <c r="C13" s="111" t="s">
        <v>132</v>
      </c>
      <c r="D13" s="37">
        <v>0</v>
      </c>
      <c r="E13" s="8">
        <v>0</v>
      </c>
      <c r="F13" s="13">
        <f t="shared" si="0"/>
        <v>0</v>
      </c>
      <c r="G13" s="13">
        <f>SUM(D13,F13)</f>
        <v>0</v>
      </c>
      <c r="H13" s="41" t="s">
        <v>53</v>
      </c>
      <c r="I13" s="106" t="s">
        <v>114</v>
      </c>
      <c r="J13" s="107" t="s">
        <v>115</v>
      </c>
      <c r="K13" s="14">
        <v>0</v>
      </c>
      <c r="L13" s="4">
        <v>0</v>
      </c>
      <c r="M13" s="14">
        <f t="shared" si="2"/>
        <v>0</v>
      </c>
      <c r="N13" s="14">
        <f t="shared" si="3"/>
        <v>0</v>
      </c>
      <c r="P13" s="106" t="s">
        <v>96</v>
      </c>
      <c r="Q13" s="107" t="s">
        <v>120</v>
      </c>
      <c r="R13" s="94">
        <v>10</v>
      </c>
    </row>
    <row r="14" spans="1:20" ht="12.75">
      <c r="A14" s="2" t="s">
        <v>32</v>
      </c>
      <c r="B14" s="5"/>
      <c r="C14" s="4"/>
      <c r="D14" s="13"/>
      <c r="E14" s="8"/>
      <c r="F14" s="13">
        <f t="shared" si="0"/>
        <v>0</v>
      </c>
      <c r="G14" s="13">
        <f>SUM(D14,F14)</f>
        <v>0</v>
      </c>
      <c r="H14" s="41" t="s">
        <v>54</v>
      </c>
      <c r="I14" s="113" t="s">
        <v>139</v>
      </c>
      <c r="J14" s="133" t="s">
        <v>139</v>
      </c>
      <c r="K14" s="14"/>
      <c r="L14" s="4"/>
      <c r="M14" s="14">
        <f t="shared" si="2"/>
        <v>0</v>
      </c>
      <c r="N14" s="14">
        <f t="shared" si="3"/>
        <v>0</v>
      </c>
      <c r="P14" s="115" t="s">
        <v>69</v>
      </c>
      <c r="Q14" s="132" t="s">
        <v>128</v>
      </c>
      <c r="R14" s="93">
        <v>11</v>
      </c>
      <c r="T14" s="40"/>
    </row>
    <row r="15" spans="2:18" ht="12.75">
      <c r="B15" s="5"/>
      <c r="C15" s="4"/>
      <c r="D15" s="13"/>
      <c r="E15" s="8"/>
      <c r="F15" s="13">
        <f t="shared" si="0"/>
        <v>0</v>
      </c>
      <c r="G15" s="13">
        <f>SUM(D15,F15)</f>
        <v>0</v>
      </c>
      <c r="I15" s="5"/>
      <c r="J15" s="4"/>
      <c r="K15" s="14"/>
      <c r="L15" s="4"/>
      <c r="M15" s="14">
        <f t="shared" si="2"/>
        <v>0</v>
      </c>
      <c r="N15" s="14">
        <f t="shared" si="3"/>
        <v>0</v>
      </c>
      <c r="P15" s="106" t="s">
        <v>86</v>
      </c>
      <c r="Q15" s="107" t="s">
        <v>119</v>
      </c>
      <c r="R15" s="94">
        <v>12</v>
      </c>
    </row>
    <row r="16" spans="1:19" ht="13.5" thickBot="1">
      <c r="A16" s="43"/>
      <c r="B16" s="68"/>
      <c r="C16" s="38"/>
      <c r="D16" s="77">
        <f>SUM(D5:D15)</f>
        <v>143040</v>
      </c>
      <c r="E16" s="78">
        <f>SUM(E5:E15)</f>
        <v>264</v>
      </c>
      <c r="F16" s="39"/>
      <c r="G16" s="39"/>
      <c r="I16" s="79"/>
      <c r="J16" s="80"/>
      <c r="K16" s="81">
        <f>SUM(K5:K15)</f>
        <v>379950</v>
      </c>
      <c r="L16" s="82">
        <f>SUM(L5:L15)</f>
        <v>185</v>
      </c>
      <c r="M16" s="83"/>
      <c r="N16" s="84"/>
      <c r="P16" s="112" t="s">
        <v>101</v>
      </c>
      <c r="Q16" s="111" t="s">
        <v>131</v>
      </c>
      <c r="R16" s="94">
        <v>13</v>
      </c>
      <c r="S16" s="40"/>
    </row>
    <row r="17" spans="1:18" ht="13.5" thickBot="1">
      <c r="A17" s="55"/>
      <c r="B17" s="72" t="s">
        <v>22</v>
      </c>
      <c r="C17" s="73"/>
      <c r="D17" s="74"/>
      <c r="E17" s="73"/>
      <c r="F17" s="75"/>
      <c r="G17" s="76"/>
      <c r="I17" s="100" t="s">
        <v>21</v>
      </c>
      <c r="J17" s="101"/>
      <c r="K17" s="102"/>
      <c r="L17" s="101"/>
      <c r="M17" s="59"/>
      <c r="N17" s="60"/>
      <c r="P17" s="106" t="s">
        <v>75</v>
      </c>
      <c r="Q17" s="107" t="s">
        <v>76</v>
      </c>
      <c r="R17" s="4">
        <v>14</v>
      </c>
    </row>
    <row r="18" spans="1:20" ht="12.75">
      <c r="A18" s="2" t="s">
        <v>33</v>
      </c>
      <c r="B18" s="106" t="s">
        <v>129</v>
      </c>
      <c r="C18" s="107" t="s">
        <v>85</v>
      </c>
      <c r="D18" s="27">
        <v>81660</v>
      </c>
      <c r="E18" s="56">
        <v>35</v>
      </c>
      <c r="F18" s="57">
        <f aca="true" t="shared" si="4" ref="F18:F28">E18*40</f>
        <v>1400</v>
      </c>
      <c r="G18" s="57">
        <f aca="true" t="shared" si="5" ref="G18:G28">SUM(D18,F18)</f>
        <v>83060</v>
      </c>
      <c r="H18" s="2" t="s">
        <v>55</v>
      </c>
      <c r="I18" s="106" t="s">
        <v>77</v>
      </c>
      <c r="J18" s="107" t="s">
        <v>77</v>
      </c>
      <c r="K18" s="14">
        <v>61100</v>
      </c>
      <c r="L18" s="4">
        <v>24</v>
      </c>
      <c r="M18" s="14">
        <f aca="true" t="shared" si="6" ref="M18:M28">L18*40</f>
        <v>960</v>
      </c>
      <c r="N18" s="14">
        <f aca="true" t="shared" si="7" ref="N18:N25">SUM(K18,M18)</f>
        <v>62060</v>
      </c>
      <c r="P18" s="112" t="s">
        <v>129</v>
      </c>
      <c r="Q18" s="111" t="s">
        <v>85</v>
      </c>
      <c r="R18" s="94">
        <v>15</v>
      </c>
      <c r="T18" s="1"/>
    </row>
    <row r="19" spans="1:18" ht="12.75">
      <c r="A19" s="2" t="s">
        <v>36</v>
      </c>
      <c r="B19" s="112" t="s">
        <v>101</v>
      </c>
      <c r="C19" s="111" t="s">
        <v>131</v>
      </c>
      <c r="D19" s="13">
        <v>68440</v>
      </c>
      <c r="E19" s="8">
        <v>31</v>
      </c>
      <c r="F19" s="13">
        <f t="shared" si="4"/>
        <v>1240</v>
      </c>
      <c r="G19" s="13">
        <f t="shared" si="5"/>
        <v>69680</v>
      </c>
      <c r="H19" s="2" t="s">
        <v>56</v>
      </c>
      <c r="I19" s="112" t="s">
        <v>112</v>
      </c>
      <c r="J19" s="107" t="s">
        <v>112</v>
      </c>
      <c r="K19" s="14">
        <v>49150</v>
      </c>
      <c r="L19" s="4">
        <v>24</v>
      </c>
      <c r="M19" s="14">
        <f t="shared" si="6"/>
        <v>960</v>
      </c>
      <c r="N19" s="14">
        <f t="shared" si="7"/>
        <v>50110</v>
      </c>
      <c r="P19" s="106" t="s">
        <v>78</v>
      </c>
      <c r="Q19" s="107" t="s">
        <v>79</v>
      </c>
      <c r="R19" s="94">
        <v>16</v>
      </c>
    </row>
    <row r="20" spans="1:18" ht="12.75">
      <c r="A20" s="2" t="s">
        <v>37</v>
      </c>
      <c r="B20" s="106" t="s">
        <v>102</v>
      </c>
      <c r="C20" s="107" t="s">
        <v>126</v>
      </c>
      <c r="D20" s="13">
        <v>51960</v>
      </c>
      <c r="E20" s="8">
        <v>20</v>
      </c>
      <c r="F20" s="13">
        <f t="shared" si="4"/>
        <v>800</v>
      </c>
      <c r="G20" s="13">
        <f t="shared" si="5"/>
        <v>52760</v>
      </c>
      <c r="H20" s="2" t="s">
        <v>57</v>
      </c>
      <c r="I20" s="112" t="s">
        <v>106</v>
      </c>
      <c r="J20" s="111" t="s">
        <v>107</v>
      </c>
      <c r="K20" s="95">
        <v>41500</v>
      </c>
      <c r="L20" s="4">
        <v>30</v>
      </c>
      <c r="M20" s="95">
        <f t="shared" si="6"/>
        <v>1200</v>
      </c>
      <c r="N20" s="95">
        <f t="shared" si="7"/>
        <v>42700</v>
      </c>
      <c r="P20" s="115" t="s">
        <v>136</v>
      </c>
      <c r="Q20" s="132" t="s">
        <v>136</v>
      </c>
      <c r="R20" s="94">
        <v>17</v>
      </c>
    </row>
    <row r="21" spans="1:18" ht="12.75">
      <c r="A21" s="2" t="s">
        <v>38</v>
      </c>
      <c r="B21" s="112" t="s">
        <v>86</v>
      </c>
      <c r="C21" s="111" t="s">
        <v>119</v>
      </c>
      <c r="D21" s="13">
        <v>38240</v>
      </c>
      <c r="E21" s="8">
        <v>25</v>
      </c>
      <c r="F21" s="13">
        <f t="shared" si="4"/>
        <v>1000</v>
      </c>
      <c r="G21" s="139">
        <f t="shared" si="5"/>
        <v>39240</v>
      </c>
      <c r="H21" s="2" t="s">
        <v>58</v>
      </c>
      <c r="I21" s="112" t="s">
        <v>104</v>
      </c>
      <c r="J21" s="111" t="s">
        <v>138</v>
      </c>
      <c r="K21" s="14">
        <v>31900</v>
      </c>
      <c r="L21" s="4">
        <v>13</v>
      </c>
      <c r="M21" s="14">
        <f t="shared" si="6"/>
        <v>520</v>
      </c>
      <c r="N21" s="137">
        <f t="shared" si="7"/>
        <v>32420</v>
      </c>
      <c r="P21" s="106" t="s">
        <v>73</v>
      </c>
      <c r="Q21" s="107" t="s">
        <v>74</v>
      </c>
      <c r="R21" s="94">
        <v>18</v>
      </c>
    </row>
    <row r="22" spans="1:18" ht="12.75">
      <c r="A22" s="1" t="s">
        <v>39</v>
      </c>
      <c r="B22" s="113" t="s">
        <v>73</v>
      </c>
      <c r="C22" s="107" t="s">
        <v>74</v>
      </c>
      <c r="D22" s="13">
        <v>32120</v>
      </c>
      <c r="E22" s="8">
        <v>13</v>
      </c>
      <c r="F22" s="13">
        <f t="shared" si="4"/>
        <v>520</v>
      </c>
      <c r="G22" s="13">
        <f t="shared" si="5"/>
        <v>32640</v>
      </c>
      <c r="H22" s="2" t="s">
        <v>59</v>
      </c>
      <c r="I22" s="113" t="s">
        <v>133</v>
      </c>
      <c r="J22" s="107" t="s">
        <v>134</v>
      </c>
      <c r="K22" s="14">
        <v>27800</v>
      </c>
      <c r="L22" s="4">
        <v>16</v>
      </c>
      <c r="M22" s="14">
        <f t="shared" si="6"/>
        <v>640</v>
      </c>
      <c r="N22" s="14">
        <f t="shared" si="7"/>
        <v>28440</v>
      </c>
      <c r="P22" s="112" t="s">
        <v>102</v>
      </c>
      <c r="Q22" s="111" t="s">
        <v>126</v>
      </c>
      <c r="R22" s="94">
        <v>19</v>
      </c>
    </row>
    <row r="23" spans="1:18" ht="12.75">
      <c r="A23" s="2" t="s">
        <v>40</v>
      </c>
      <c r="B23" s="115" t="s">
        <v>136</v>
      </c>
      <c r="C23" s="132" t="s">
        <v>136</v>
      </c>
      <c r="D23" s="13">
        <v>31560</v>
      </c>
      <c r="E23" s="8">
        <v>17</v>
      </c>
      <c r="F23" s="13">
        <f t="shared" si="4"/>
        <v>680</v>
      </c>
      <c r="G23" s="13">
        <f t="shared" si="5"/>
        <v>32240</v>
      </c>
      <c r="H23" s="2" t="s">
        <v>60</v>
      </c>
      <c r="I23" s="113" t="s">
        <v>93</v>
      </c>
      <c r="J23" s="107" t="s">
        <v>94</v>
      </c>
      <c r="K23" s="16">
        <v>23800</v>
      </c>
      <c r="L23" s="11">
        <v>21</v>
      </c>
      <c r="M23" s="14">
        <f t="shared" si="6"/>
        <v>840</v>
      </c>
      <c r="N23" s="14">
        <f t="shared" si="7"/>
        <v>24640</v>
      </c>
      <c r="P23" s="106" t="s">
        <v>71</v>
      </c>
      <c r="Q23" s="107" t="s">
        <v>72</v>
      </c>
      <c r="R23" s="4">
        <v>20</v>
      </c>
    </row>
    <row r="24" spans="1:18" ht="12.75">
      <c r="A24" s="2" t="s">
        <v>41</v>
      </c>
      <c r="B24" s="106" t="s">
        <v>96</v>
      </c>
      <c r="C24" s="107" t="s">
        <v>120</v>
      </c>
      <c r="D24" s="13">
        <v>31680</v>
      </c>
      <c r="E24" s="8">
        <v>13</v>
      </c>
      <c r="F24" s="13">
        <f t="shared" si="4"/>
        <v>520</v>
      </c>
      <c r="G24" s="13">
        <f t="shared" si="5"/>
        <v>32200</v>
      </c>
      <c r="H24" s="41" t="s">
        <v>61</v>
      </c>
      <c r="I24" s="135" t="s">
        <v>70</v>
      </c>
      <c r="J24" s="136" t="s">
        <v>118</v>
      </c>
      <c r="K24" s="16">
        <v>13950</v>
      </c>
      <c r="L24" s="11">
        <v>9</v>
      </c>
      <c r="M24" s="42">
        <f t="shared" si="6"/>
        <v>360</v>
      </c>
      <c r="N24" s="14">
        <f t="shared" si="7"/>
        <v>14310</v>
      </c>
      <c r="P24" s="106" t="s">
        <v>114</v>
      </c>
      <c r="Q24" s="107" t="s">
        <v>115</v>
      </c>
      <c r="R24" s="94">
        <v>21</v>
      </c>
    </row>
    <row r="25" spans="1:18" ht="12.75">
      <c r="A25" s="2" t="s">
        <v>42</v>
      </c>
      <c r="B25" s="115" t="s">
        <v>69</v>
      </c>
      <c r="C25" s="132" t="s">
        <v>128</v>
      </c>
      <c r="D25" s="25">
        <v>17320</v>
      </c>
      <c r="E25" s="8">
        <v>11</v>
      </c>
      <c r="F25" s="13">
        <f t="shared" si="4"/>
        <v>440</v>
      </c>
      <c r="G25" s="13">
        <f t="shared" si="5"/>
        <v>17760</v>
      </c>
      <c r="H25" s="41" t="s">
        <v>62</v>
      </c>
      <c r="I25" s="106" t="s">
        <v>80</v>
      </c>
      <c r="J25" s="107" t="s">
        <v>81</v>
      </c>
      <c r="K25" s="15">
        <v>3700</v>
      </c>
      <c r="L25" s="4">
        <v>10</v>
      </c>
      <c r="M25" s="15">
        <f t="shared" si="6"/>
        <v>400</v>
      </c>
      <c r="N25" s="14">
        <f t="shared" si="7"/>
        <v>4100</v>
      </c>
      <c r="P25" s="106" t="s">
        <v>110</v>
      </c>
      <c r="Q25" s="107" t="s">
        <v>111</v>
      </c>
      <c r="R25" s="4">
        <v>22</v>
      </c>
    </row>
    <row r="26" spans="1:19" ht="12.75">
      <c r="A26" s="2" t="s">
        <v>43</v>
      </c>
      <c r="B26" s="106" t="s">
        <v>78</v>
      </c>
      <c r="C26" s="107" t="s">
        <v>79</v>
      </c>
      <c r="D26" s="25">
        <v>12280</v>
      </c>
      <c r="E26" s="8">
        <v>8</v>
      </c>
      <c r="F26" s="13">
        <f t="shared" si="4"/>
        <v>320</v>
      </c>
      <c r="G26" s="13">
        <f t="shared" si="5"/>
        <v>12600</v>
      </c>
      <c r="H26" s="41" t="s">
        <v>63</v>
      </c>
      <c r="I26" s="106" t="s">
        <v>108</v>
      </c>
      <c r="J26" s="107" t="s">
        <v>124</v>
      </c>
      <c r="K26" s="16">
        <v>0</v>
      </c>
      <c r="L26" s="11">
        <v>0</v>
      </c>
      <c r="M26" s="14">
        <f t="shared" si="6"/>
        <v>0</v>
      </c>
      <c r="N26" s="14" t="s">
        <v>137</v>
      </c>
      <c r="P26" s="106" t="s">
        <v>121</v>
      </c>
      <c r="Q26" s="107" t="s">
        <v>122</v>
      </c>
      <c r="R26" s="94">
        <v>23</v>
      </c>
      <c r="S26" s="126"/>
    </row>
    <row r="27" spans="1:18" ht="12.75">
      <c r="A27" s="2" t="s">
        <v>44</v>
      </c>
      <c r="B27" s="112" t="s">
        <v>75</v>
      </c>
      <c r="C27" s="111" t="s">
        <v>76</v>
      </c>
      <c r="D27" s="25">
        <v>9580</v>
      </c>
      <c r="E27" s="8">
        <v>4</v>
      </c>
      <c r="F27" s="13">
        <f t="shared" si="4"/>
        <v>160</v>
      </c>
      <c r="G27" s="13">
        <f t="shared" si="5"/>
        <v>9740</v>
      </c>
      <c r="H27" s="41" t="s">
        <v>64</v>
      </c>
      <c r="I27" s="4"/>
      <c r="J27" s="4"/>
      <c r="K27" s="16"/>
      <c r="L27" s="11"/>
      <c r="M27" s="14">
        <f t="shared" si="6"/>
        <v>0</v>
      </c>
      <c r="N27" s="14">
        <f>SUM(K27,M27)</f>
        <v>0</v>
      </c>
      <c r="P27" s="108" t="s">
        <v>95</v>
      </c>
      <c r="Q27" s="109" t="s">
        <v>130</v>
      </c>
      <c r="R27" s="94">
        <v>24</v>
      </c>
    </row>
    <row r="28" spans="2:19" ht="12.75">
      <c r="B28" s="17"/>
      <c r="C28" s="11"/>
      <c r="D28" s="58"/>
      <c r="E28" s="9"/>
      <c r="F28" s="26">
        <f t="shared" si="4"/>
        <v>0</v>
      </c>
      <c r="G28" s="26">
        <f t="shared" si="5"/>
        <v>0</v>
      </c>
      <c r="I28" s="35"/>
      <c r="J28" s="18"/>
      <c r="K28" s="16"/>
      <c r="L28" s="11"/>
      <c r="M28" s="16">
        <f t="shared" si="6"/>
        <v>0</v>
      </c>
      <c r="N28" s="16">
        <f>SUM(K28,M28)</f>
        <v>0</v>
      </c>
      <c r="P28" s="112" t="s">
        <v>116</v>
      </c>
      <c r="Q28" s="111" t="s">
        <v>117</v>
      </c>
      <c r="R28" s="94">
        <v>25</v>
      </c>
      <c r="S28" s="40"/>
    </row>
    <row r="29" spans="2:18" ht="13.5" thickBot="1">
      <c r="B29" s="85"/>
      <c r="C29" s="86"/>
      <c r="D29" s="103">
        <f>SUM(D18:D28)</f>
        <v>374840</v>
      </c>
      <c r="E29" s="87">
        <f>SUM(E18:E28)</f>
        <v>177</v>
      </c>
      <c r="F29" s="88"/>
      <c r="G29" s="88"/>
      <c r="I29" s="89"/>
      <c r="J29" s="86"/>
      <c r="K29" s="104">
        <f>SUM(K18:K26)</f>
        <v>252900</v>
      </c>
      <c r="L29" s="86">
        <f>SUM(L18:L28)</f>
        <v>147</v>
      </c>
      <c r="M29" s="90"/>
      <c r="N29" s="90"/>
      <c r="P29" s="113" t="s">
        <v>139</v>
      </c>
      <c r="Q29" s="133" t="s">
        <v>139</v>
      </c>
      <c r="R29" s="134">
        <v>26</v>
      </c>
    </row>
    <row r="30" spans="2:18" ht="12.75">
      <c r="B30" s="67" t="s">
        <v>20</v>
      </c>
      <c r="C30" s="62"/>
      <c r="D30" s="63">
        <f>SUM(D16:D28)</f>
        <v>517880</v>
      </c>
      <c r="E30" s="65">
        <f>SUM(E16:E28)</f>
        <v>441</v>
      </c>
      <c r="F30" s="12"/>
      <c r="G30" s="48"/>
      <c r="I30" s="67" t="s">
        <v>19</v>
      </c>
      <c r="J30" s="62"/>
      <c r="K30" s="63">
        <f>SUM(K16:K24)</f>
        <v>629150</v>
      </c>
      <c r="L30" s="64">
        <f>SUM(L16:L28)</f>
        <v>332</v>
      </c>
      <c r="M30" s="61"/>
      <c r="N30" s="61"/>
      <c r="O30" s="118"/>
      <c r="P30" s="112" t="s">
        <v>109</v>
      </c>
      <c r="Q30" s="111" t="s">
        <v>125</v>
      </c>
      <c r="R30" s="94">
        <v>27</v>
      </c>
    </row>
    <row r="31" spans="6:18" ht="12.75">
      <c r="F31" s="50"/>
      <c r="G31" s="66" t="s">
        <v>17</v>
      </c>
      <c r="H31" s="51"/>
      <c r="I31" s="52"/>
      <c r="J31" s="3"/>
      <c r="P31" s="106" t="s">
        <v>113</v>
      </c>
      <c r="Q31" s="107" t="s">
        <v>135</v>
      </c>
      <c r="R31" s="128">
        <v>28</v>
      </c>
    </row>
    <row r="32" spans="2:18" ht="12.75">
      <c r="B32" s="3" t="s">
        <v>4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I32" s="3" t="s">
        <v>4</v>
      </c>
      <c r="J32" s="3" t="s">
        <v>5</v>
      </c>
      <c r="K32" s="3" t="s">
        <v>6</v>
      </c>
      <c r="L32" s="3" t="s">
        <v>7</v>
      </c>
      <c r="M32" s="3" t="s">
        <v>8</v>
      </c>
      <c r="N32" s="3" t="s">
        <v>9</v>
      </c>
      <c r="P32" s="29" t="s">
        <v>89</v>
      </c>
      <c r="Q32" s="114" t="s">
        <v>90</v>
      </c>
      <c r="R32" s="4">
        <v>29</v>
      </c>
    </row>
    <row r="33" spans="1:21" ht="12.75">
      <c r="A33" s="2">
        <v>1</v>
      </c>
      <c r="B33" s="106" t="s">
        <v>109</v>
      </c>
      <c r="C33" s="107" t="s">
        <v>125</v>
      </c>
      <c r="D33" s="14">
        <v>106450</v>
      </c>
      <c r="E33" s="4">
        <v>32</v>
      </c>
      <c r="F33" s="14">
        <f aca="true" t="shared" si="8" ref="F33:F52">E33*40</f>
        <v>1280</v>
      </c>
      <c r="G33" s="14">
        <f aca="true" t="shared" si="9" ref="G33:G52">SUM(D33,F33)</f>
        <v>107730</v>
      </c>
      <c r="H33" s="2">
        <v>21</v>
      </c>
      <c r="I33" s="112" t="s">
        <v>110</v>
      </c>
      <c r="J33" s="111" t="s">
        <v>111</v>
      </c>
      <c r="K33" s="14">
        <v>32150</v>
      </c>
      <c r="L33" s="4">
        <v>33</v>
      </c>
      <c r="M33" s="14">
        <f aca="true" t="shared" si="10" ref="M33:M50">L33*40</f>
        <v>1320</v>
      </c>
      <c r="N33" s="14">
        <f aca="true" t="shared" si="11" ref="N33:N47">SUM(K33,M33)</f>
        <v>33470</v>
      </c>
      <c r="P33" s="106" t="s">
        <v>77</v>
      </c>
      <c r="Q33" s="107" t="s">
        <v>77</v>
      </c>
      <c r="R33" s="94">
        <v>30</v>
      </c>
      <c r="T33" s="40"/>
      <c r="U33" s="40"/>
    </row>
    <row r="34" spans="1:18" ht="12.75">
      <c r="A34" s="2">
        <v>2</v>
      </c>
      <c r="B34" s="106" t="s">
        <v>129</v>
      </c>
      <c r="C34" s="107" t="s">
        <v>85</v>
      </c>
      <c r="D34" s="27">
        <v>81660</v>
      </c>
      <c r="E34" s="56">
        <v>35</v>
      </c>
      <c r="F34" s="57">
        <f t="shared" si="8"/>
        <v>1400</v>
      </c>
      <c r="G34" s="57">
        <f t="shared" si="9"/>
        <v>83060</v>
      </c>
      <c r="H34" s="6">
        <v>22</v>
      </c>
      <c r="I34" s="115" t="s">
        <v>136</v>
      </c>
      <c r="J34" s="132" t="s">
        <v>136</v>
      </c>
      <c r="K34" s="13">
        <v>31560</v>
      </c>
      <c r="L34" s="8">
        <v>17</v>
      </c>
      <c r="M34" s="13">
        <f t="shared" si="10"/>
        <v>680</v>
      </c>
      <c r="N34" s="13">
        <f t="shared" si="11"/>
        <v>32240</v>
      </c>
      <c r="P34" s="112" t="s">
        <v>106</v>
      </c>
      <c r="Q34" s="107" t="s">
        <v>107</v>
      </c>
      <c r="R34" s="94">
        <v>31</v>
      </c>
    </row>
    <row r="35" spans="1:18" ht="12.75">
      <c r="A35" s="2">
        <v>3</v>
      </c>
      <c r="B35" s="106" t="s">
        <v>77</v>
      </c>
      <c r="C35" s="107" t="s">
        <v>77</v>
      </c>
      <c r="D35" s="14">
        <v>61100</v>
      </c>
      <c r="E35" s="4">
        <v>24</v>
      </c>
      <c r="F35" s="14">
        <f t="shared" si="8"/>
        <v>960</v>
      </c>
      <c r="G35" s="14">
        <f t="shared" si="9"/>
        <v>62060</v>
      </c>
      <c r="H35" s="2">
        <v>23</v>
      </c>
      <c r="I35" s="113" t="s">
        <v>93</v>
      </c>
      <c r="J35" s="107" t="s">
        <v>94</v>
      </c>
      <c r="K35" s="16">
        <v>23800</v>
      </c>
      <c r="L35" s="11">
        <v>21</v>
      </c>
      <c r="M35" s="14">
        <f t="shared" si="10"/>
        <v>840</v>
      </c>
      <c r="N35" s="14">
        <f t="shared" si="11"/>
        <v>24640</v>
      </c>
      <c r="P35" s="112" t="s">
        <v>80</v>
      </c>
      <c r="Q35" s="111" t="s">
        <v>81</v>
      </c>
      <c r="R35" s="94">
        <v>32</v>
      </c>
    </row>
    <row r="36" spans="1:18" ht="12.75">
      <c r="A36" s="2">
        <v>4</v>
      </c>
      <c r="B36" s="106" t="s">
        <v>67</v>
      </c>
      <c r="C36" s="106" t="s">
        <v>68</v>
      </c>
      <c r="D36" s="26">
        <v>48660</v>
      </c>
      <c r="E36" s="8">
        <v>30</v>
      </c>
      <c r="F36" s="13">
        <f t="shared" si="8"/>
        <v>1200</v>
      </c>
      <c r="G36" s="13">
        <f t="shared" si="9"/>
        <v>49860</v>
      </c>
      <c r="H36" s="2">
        <v>24</v>
      </c>
      <c r="I36" s="106" t="s">
        <v>99</v>
      </c>
      <c r="J36" s="107" t="s">
        <v>100</v>
      </c>
      <c r="K36" s="13">
        <v>11320</v>
      </c>
      <c r="L36" s="8">
        <v>67</v>
      </c>
      <c r="M36" s="13">
        <f t="shared" si="10"/>
        <v>2680</v>
      </c>
      <c r="N36" s="13">
        <f t="shared" si="11"/>
        <v>14000</v>
      </c>
      <c r="P36" s="112" t="s">
        <v>104</v>
      </c>
      <c r="Q36" s="111" t="s">
        <v>138</v>
      </c>
      <c r="R36" s="94">
        <v>33</v>
      </c>
    </row>
    <row r="37" spans="1:18" ht="12.75">
      <c r="A37" s="2">
        <v>5</v>
      </c>
      <c r="B37" s="106" t="s">
        <v>113</v>
      </c>
      <c r="C37" s="107" t="s">
        <v>135</v>
      </c>
      <c r="D37" s="14">
        <v>77500</v>
      </c>
      <c r="E37" s="4">
        <v>37</v>
      </c>
      <c r="F37" s="14">
        <f t="shared" si="8"/>
        <v>1480</v>
      </c>
      <c r="G37" s="14">
        <f t="shared" si="9"/>
        <v>78980</v>
      </c>
      <c r="H37" s="2">
        <v>25</v>
      </c>
      <c r="I37" s="106" t="s">
        <v>96</v>
      </c>
      <c r="J37" s="107" t="s">
        <v>120</v>
      </c>
      <c r="K37" s="13">
        <v>31680</v>
      </c>
      <c r="L37" s="8">
        <v>13</v>
      </c>
      <c r="M37" s="13">
        <f t="shared" si="10"/>
        <v>520</v>
      </c>
      <c r="N37" s="13">
        <f t="shared" si="11"/>
        <v>32200</v>
      </c>
      <c r="P37" s="106" t="s">
        <v>108</v>
      </c>
      <c r="Q37" s="107" t="s">
        <v>124</v>
      </c>
      <c r="R37" s="94">
        <v>34</v>
      </c>
    </row>
    <row r="38" spans="1:18" ht="12.75">
      <c r="A38" s="2">
        <v>6</v>
      </c>
      <c r="B38" s="112" t="s">
        <v>101</v>
      </c>
      <c r="C38" s="111" t="s">
        <v>131</v>
      </c>
      <c r="D38" s="13">
        <v>68440</v>
      </c>
      <c r="E38" s="8">
        <v>31</v>
      </c>
      <c r="F38" s="13">
        <f t="shared" si="8"/>
        <v>1240</v>
      </c>
      <c r="G38" s="13">
        <f t="shared" si="9"/>
        <v>69680</v>
      </c>
      <c r="H38" s="2">
        <v>26</v>
      </c>
      <c r="I38" s="106" t="s">
        <v>116</v>
      </c>
      <c r="J38" s="107" t="s">
        <v>117</v>
      </c>
      <c r="K38" s="14">
        <v>28450</v>
      </c>
      <c r="L38" s="4">
        <v>15</v>
      </c>
      <c r="M38" s="14">
        <f t="shared" si="10"/>
        <v>600</v>
      </c>
      <c r="N38" s="14">
        <f t="shared" si="11"/>
        <v>29050</v>
      </c>
      <c r="P38" s="113" t="s">
        <v>93</v>
      </c>
      <c r="Q38" s="107" t="s">
        <v>94</v>
      </c>
      <c r="R38" s="4">
        <v>35</v>
      </c>
    </row>
    <row r="39" spans="1:20" ht="12.75">
      <c r="A39" s="2">
        <v>7</v>
      </c>
      <c r="B39" s="112" t="s">
        <v>112</v>
      </c>
      <c r="C39" s="107" t="s">
        <v>112</v>
      </c>
      <c r="D39" s="14">
        <v>49150</v>
      </c>
      <c r="E39" s="4">
        <v>24</v>
      </c>
      <c r="F39" s="14">
        <f t="shared" si="8"/>
        <v>960</v>
      </c>
      <c r="G39" s="14">
        <f t="shared" si="9"/>
        <v>50110</v>
      </c>
      <c r="H39" s="2">
        <v>27</v>
      </c>
      <c r="I39" s="135" t="s">
        <v>70</v>
      </c>
      <c r="J39" s="136" t="s">
        <v>118</v>
      </c>
      <c r="K39" s="16">
        <v>13950</v>
      </c>
      <c r="L39" s="11">
        <v>9</v>
      </c>
      <c r="M39" s="42">
        <f t="shared" si="10"/>
        <v>360</v>
      </c>
      <c r="N39" s="14">
        <f t="shared" si="11"/>
        <v>14310</v>
      </c>
      <c r="P39" s="110" t="s">
        <v>133</v>
      </c>
      <c r="Q39" s="131" t="s">
        <v>134</v>
      </c>
      <c r="R39" s="4">
        <v>36</v>
      </c>
      <c r="S39" s="40"/>
      <c r="T39" s="40"/>
    </row>
    <row r="40" spans="1:18" ht="12.75">
      <c r="A40" s="2">
        <v>8</v>
      </c>
      <c r="B40" s="106" t="s">
        <v>82</v>
      </c>
      <c r="C40" s="106" t="s">
        <v>127</v>
      </c>
      <c r="D40" s="13">
        <v>32000</v>
      </c>
      <c r="E40" s="28">
        <v>19</v>
      </c>
      <c r="F40" s="13">
        <f t="shared" si="8"/>
        <v>760</v>
      </c>
      <c r="G40" s="13">
        <f t="shared" si="9"/>
        <v>32760</v>
      </c>
      <c r="H40" s="2">
        <v>28</v>
      </c>
      <c r="I40" s="115" t="s">
        <v>69</v>
      </c>
      <c r="J40" s="132" t="s">
        <v>128</v>
      </c>
      <c r="K40" s="25">
        <v>17320</v>
      </c>
      <c r="L40" s="8">
        <v>11</v>
      </c>
      <c r="M40" s="13">
        <f t="shared" si="10"/>
        <v>440</v>
      </c>
      <c r="N40" s="13">
        <f t="shared" si="11"/>
        <v>17760</v>
      </c>
      <c r="P40" s="106" t="s">
        <v>112</v>
      </c>
      <c r="Q40" s="107" t="s">
        <v>112</v>
      </c>
      <c r="R40" s="4">
        <v>37</v>
      </c>
    </row>
    <row r="41" spans="1:18" ht="12.75">
      <c r="A41" s="2">
        <v>9</v>
      </c>
      <c r="B41" s="29" t="s">
        <v>89</v>
      </c>
      <c r="C41" s="114" t="s">
        <v>90</v>
      </c>
      <c r="D41" s="15">
        <v>55800</v>
      </c>
      <c r="E41" s="4">
        <v>27</v>
      </c>
      <c r="F41" s="14">
        <f t="shared" si="8"/>
        <v>1080</v>
      </c>
      <c r="G41" s="14">
        <f t="shared" si="9"/>
        <v>56880</v>
      </c>
      <c r="H41" s="2">
        <v>29</v>
      </c>
      <c r="I41" s="112" t="s">
        <v>71</v>
      </c>
      <c r="J41" s="111" t="s">
        <v>72</v>
      </c>
      <c r="K41" s="14">
        <v>10000</v>
      </c>
      <c r="L41" s="4">
        <v>3</v>
      </c>
      <c r="M41" s="14">
        <f t="shared" si="10"/>
        <v>120</v>
      </c>
      <c r="N41" s="14">
        <f t="shared" si="11"/>
        <v>10120</v>
      </c>
      <c r="P41" s="29" t="s">
        <v>70</v>
      </c>
      <c r="Q41" s="114" t="s">
        <v>118</v>
      </c>
      <c r="R41" s="94">
        <v>38</v>
      </c>
    </row>
    <row r="42" spans="1:19" ht="12.75">
      <c r="A42" s="2">
        <v>10</v>
      </c>
      <c r="B42" s="106" t="s">
        <v>102</v>
      </c>
      <c r="C42" s="107" t="s">
        <v>126</v>
      </c>
      <c r="D42" s="13">
        <v>51960</v>
      </c>
      <c r="E42" s="8">
        <v>20</v>
      </c>
      <c r="F42" s="13">
        <f t="shared" si="8"/>
        <v>800</v>
      </c>
      <c r="G42" s="13">
        <f t="shared" si="9"/>
        <v>52760</v>
      </c>
      <c r="H42" s="2">
        <v>30</v>
      </c>
      <c r="I42" s="106" t="s">
        <v>80</v>
      </c>
      <c r="J42" s="107" t="s">
        <v>81</v>
      </c>
      <c r="K42" s="15">
        <v>3700</v>
      </c>
      <c r="L42" s="4">
        <v>10</v>
      </c>
      <c r="M42" s="15">
        <f t="shared" si="10"/>
        <v>400</v>
      </c>
      <c r="N42" s="14">
        <f t="shared" si="11"/>
        <v>4100</v>
      </c>
      <c r="P42" s="4"/>
      <c r="Q42" s="4"/>
      <c r="R42" s="94"/>
      <c r="S42" s="40"/>
    </row>
    <row r="43" spans="1:19" ht="12.75">
      <c r="A43" s="2">
        <v>11</v>
      </c>
      <c r="B43" s="112" t="s">
        <v>106</v>
      </c>
      <c r="C43" s="111" t="s">
        <v>107</v>
      </c>
      <c r="D43" s="95">
        <v>41500</v>
      </c>
      <c r="E43" s="4">
        <v>30</v>
      </c>
      <c r="F43" s="95">
        <f t="shared" si="8"/>
        <v>1200</v>
      </c>
      <c r="G43" s="95">
        <f t="shared" si="9"/>
        <v>42700</v>
      </c>
      <c r="H43" s="2">
        <v>31</v>
      </c>
      <c r="I43" s="106" t="s">
        <v>78</v>
      </c>
      <c r="J43" s="107" t="s">
        <v>79</v>
      </c>
      <c r="K43" s="25">
        <v>12280</v>
      </c>
      <c r="L43" s="8">
        <v>8</v>
      </c>
      <c r="M43" s="13">
        <f t="shared" si="10"/>
        <v>320</v>
      </c>
      <c r="N43" s="13">
        <f t="shared" si="11"/>
        <v>12600</v>
      </c>
      <c r="P43" s="18"/>
      <c r="Q43" s="18"/>
      <c r="R43" s="94"/>
      <c r="S43" s="40"/>
    </row>
    <row r="44" spans="1:18" ht="12.75">
      <c r="A44" s="2">
        <v>12</v>
      </c>
      <c r="B44" s="106" t="s">
        <v>87</v>
      </c>
      <c r="C44" s="107" t="s">
        <v>88</v>
      </c>
      <c r="D44" s="13">
        <v>23440</v>
      </c>
      <c r="E44" s="28">
        <v>25</v>
      </c>
      <c r="F44" s="13">
        <f t="shared" si="8"/>
        <v>1000</v>
      </c>
      <c r="G44" s="13">
        <f t="shared" si="9"/>
        <v>24440</v>
      </c>
      <c r="H44" s="2">
        <v>32</v>
      </c>
      <c r="I44" s="112" t="s">
        <v>75</v>
      </c>
      <c r="J44" s="111" t="s">
        <v>76</v>
      </c>
      <c r="K44" s="25">
        <v>9580</v>
      </c>
      <c r="L44" s="8">
        <v>4</v>
      </c>
      <c r="M44" s="13">
        <f t="shared" si="10"/>
        <v>160</v>
      </c>
      <c r="N44" s="13">
        <f t="shared" si="11"/>
        <v>9740</v>
      </c>
      <c r="P44" s="4"/>
      <c r="Q44" s="4"/>
      <c r="R44" s="10"/>
    </row>
    <row r="45" spans="1:20" ht="12.75">
      <c r="A45" s="2">
        <v>13</v>
      </c>
      <c r="B45" s="115" t="s">
        <v>86</v>
      </c>
      <c r="C45" s="111" t="s">
        <v>119</v>
      </c>
      <c r="D45" s="13">
        <v>38240</v>
      </c>
      <c r="E45" s="8">
        <v>25</v>
      </c>
      <c r="F45" s="13">
        <f t="shared" si="8"/>
        <v>1000</v>
      </c>
      <c r="G45" s="13">
        <f t="shared" si="9"/>
        <v>39240</v>
      </c>
      <c r="H45" s="2">
        <v>33</v>
      </c>
      <c r="I45" s="106" t="s">
        <v>114</v>
      </c>
      <c r="J45" s="107" t="s">
        <v>115</v>
      </c>
      <c r="K45" s="14">
        <v>0</v>
      </c>
      <c r="L45" s="4">
        <v>0</v>
      </c>
      <c r="M45" s="14">
        <f t="shared" si="10"/>
        <v>0</v>
      </c>
      <c r="N45" s="14">
        <f t="shared" si="11"/>
        <v>0</v>
      </c>
      <c r="P45" s="4"/>
      <c r="Q45" s="4"/>
      <c r="R45" s="10"/>
      <c r="S45" s="40"/>
      <c r="T45" s="40"/>
    </row>
    <row r="46" spans="1:20" ht="12.75">
      <c r="A46" s="2">
        <v>14</v>
      </c>
      <c r="B46" s="106" t="s">
        <v>95</v>
      </c>
      <c r="C46" s="107" t="s">
        <v>130</v>
      </c>
      <c r="D46" s="15">
        <v>35400</v>
      </c>
      <c r="E46" s="4">
        <v>17</v>
      </c>
      <c r="F46" s="14">
        <f t="shared" si="8"/>
        <v>680</v>
      </c>
      <c r="G46" s="14">
        <f t="shared" si="9"/>
        <v>36080</v>
      </c>
      <c r="H46" s="2">
        <v>34</v>
      </c>
      <c r="I46" s="106" t="s">
        <v>91</v>
      </c>
      <c r="J46" s="107" t="s">
        <v>92</v>
      </c>
      <c r="K46" s="13">
        <v>0</v>
      </c>
      <c r="L46" s="8">
        <v>0</v>
      </c>
      <c r="M46" s="13">
        <f t="shared" si="10"/>
        <v>0</v>
      </c>
      <c r="N46" s="13">
        <f t="shared" si="11"/>
        <v>0</v>
      </c>
      <c r="P46" s="4"/>
      <c r="Q46" s="4"/>
      <c r="R46" s="10"/>
      <c r="T46" s="40"/>
    </row>
    <row r="47" spans="1:18" ht="12.75">
      <c r="A47" s="49">
        <v>15</v>
      </c>
      <c r="B47" s="112" t="s">
        <v>104</v>
      </c>
      <c r="C47" s="111" t="s">
        <v>138</v>
      </c>
      <c r="D47" s="14">
        <v>31900</v>
      </c>
      <c r="E47" s="4">
        <v>13</v>
      </c>
      <c r="F47" s="14">
        <f t="shared" si="8"/>
        <v>520</v>
      </c>
      <c r="G47" s="14">
        <f t="shared" si="9"/>
        <v>32420</v>
      </c>
      <c r="H47" s="2">
        <v>35</v>
      </c>
      <c r="I47" s="112" t="s">
        <v>103</v>
      </c>
      <c r="J47" s="111" t="s">
        <v>132</v>
      </c>
      <c r="K47" s="37">
        <v>0</v>
      </c>
      <c r="L47" s="8">
        <v>0</v>
      </c>
      <c r="M47" s="13">
        <f t="shared" si="10"/>
        <v>0</v>
      </c>
      <c r="N47" s="13">
        <f t="shared" si="11"/>
        <v>0</v>
      </c>
      <c r="P47" s="12"/>
      <c r="Q47" s="12"/>
      <c r="R47" s="10"/>
    </row>
    <row r="48" spans="1:18" ht="12.75">
      <c r="A48" s="2">
        <v>16</v>
      </c>
      <c r="B48" s="108" t="s">
        <v>83</v>
      </c>
      <c r="C48" s="109" t="s">
        <v>84</v>
      </c>
      <c r="D48" s="27">
        <v>16080</v>
      </c>
      <c r="E48" s="8">
        <v>60</v>
      </c>
      <c r="F48" s="13">
        <f t="shared" si="8"/>
        <v>2400</v>
      </c>
      <c r="G48" s="13">
        <f t="shared" si="9"/>
        <v>18480</v>
      </c>
      <c r="H48" s="2">
        <v>36</v>
      </c>
      <c r="I48" s="106" t="s">
        <v>108</v>
      </c>
      <c r="J48" s="107" t="s">
        <v>124</v>
      </c>
      <c r="K48" s="16">
        <v>0</v>
      </c>
      <c r="L48" s="11">
        <v>0</v>
      </c>
      <c r="M48" s="14">
        <f t="shared" si="10"/>
        <v>0</v>
      </c>
      <c r="N48" s="14" t="s">
        <v>137</v>
      </c>
      <c r="P48" s="10"/>
      <c r="Q48" s="10"/>
      <c r="R48" s="10"/>
    </row>
    <row r="49" spans="1:18" ht="12.75">
      <c r="A49" s="2">
        <v>17</v>
      </c>
      <c r="B49" s="108" t="s">
        <v>121</v>
      </c>
      <c r="C49" s="109" t="s">
        <v>122</v>
      </c>
      <c r="D49" s="14">
        <v>34200</v>
      </c>
      <c r="E49" s="4">
        <v>21</v>
      </c>
      <c r="F49" s="14">
        <f t="shared" si="8"/>
        <v>840</v>
      </c>
      <c r="G49" s="14">
        <f t="shared" si="9"/>
        <v>35040</v>
      </c>
      <c r="H49" s="2">
        <v>37</v>
      </c>
      <c r="I49" s="112" t="s">
        <v>97</v>
      </c>
      <c r="J49" s="111" t="s">
        <v>98</v>
      </c>
      <c r="K49" s="13">
        <v>0</v>
      </c>
      <c r="L49" s="8">
        <v>0</v>
      </c>
      <c r="M49" s="13">
        <f t="shared" si="10"/>
        <v>0</v>
      </c>
      <c r="N49" s="13" t="s">
        <v>137</v>
      </c>
      <c r="P49" s="10"/>
      <c r="Q49" s="10"/>
      <c r="R49" s="10"/>
    </row>
    <row r="50" spans="1:19" ht="12.75">
      <c r="A50" s="2">
        <v>18</v>
      </c>
      <c r="B50" s="106" t="s">
        <v>73</v>
      </c>
      <c r="C50" s="107" t="s">
        <v>74</v>
      </c>
      <c r="D50" s="13">
        <v>32120</v>
      </c>
      <c r="E50" s="8">
        <v>13</v>
      </c>
      <c r="F50" s="13">
        <f t="shared" si="8"/>
        <v>520</v>
      </c>
      <c r="G50" s="13">
        <f t="shared" si="9"/>
        <v>32640</v>
      </c>
      <c r="H50" s="2">
        <v>38</v>
      </c>
      <c r="I50" s="113" t="s">
        <v>139</v>
      </c>
      <c r="J50" s="133" t="s">
        <v>139</v>
      </c>
      <c r="K50" s="14"/>
      <c r="L50" s="4"/>
      <c r="M50" s="14">
        <f t="shared" si="10"/>
        <v>0</v>
      </c>
      <c r="N50" s="14">
        <f>SUM(K50,M50)</f>
        <v>0</v>
      </c>
      <c r="P50" s="10"/>
      <c r="Q50" s="10"/>
      <c r="R50" s="10"/>
      <c r="S50" s="125"/>
    </row>
    <row r="51" spans="1:18" ht="12.75">
      <c r="A51" s="2">
        <v>19</v>
      </c>
      <c r="B51" s="106" t="s">
        <v>133</v>
      </c>
      <c r="C51" s="107" t="s">
        <v>134</v>
      </c>
      <c r="D51" s="14">
        <v>27800</v>
      </c>
      <c r="E51" s="4">
        <v>16</v>
      </c>
      <c r="F51" s="14">
        <f t="shared" si="8"/>
        <v>640</v>
      </c>
      <c r="G51" s="14">
        <f t="shared" si="9"/>
        <v>28440</v>
      </c>
      <c r="H51" s="2">
        <v>39</v>
      </c>
      <c r="I51" s="4"/>
      <c r="J51" s="4"/>
      <c r="K51" s="16"/>
      <c r="L51" s="11"/>
      <c r="M51" s="14"/>
      <c r="N51" s="14"/>
      <c r="P51" s="10"/>
      <c r="Q51" s="10"/>
      <c r="R51" s="10"/>
    </row>
    <row r="52" spans="1:18" ht="12.75">
      <c r="A52" s="2">
        <v>20</v>
      </c>
      <c r="B52" s="110" t="s">
        <v>105</v>
      </c>
      <c r="C52" s="111" t="s">
        <v>123</v>
      </c>
      <c r="D52" s="13">
        <v>11540</v>
      </c>
      <c r="E52" s="8">
        <v>63</v>
      </c>
      <c r="F52" s="13">
        <f t="shared" si="8"/>
        <v>2520</v>
      </c>
      <c r="G52" s="13">
        <f t="shared" si="9"/>
        <v>14060</v>
      </c>
      <c r="H52" s="2">
        <v>40</v>
      </c>
      <c r="I52" s="18"/>
      <c r="J52" s="18"/>
      <c r="K52" s="16"/>
      <c r="L52" s="11"/>
      <c r="M52" s="14"/>
      <c r="N52" s="14"/>
      <c r="P52" s="10"/>
      <c r="Q52" s="10"/>
      <c r="R52" s="10"/>
    </row>
    <row r="53" spans="9:16" ht="12.75">
      <c r="I53" s="124"/>
      <c r="J53" s="124"/>
      <c r="K53" s="123"/>
      <c r="L53" s="123"/>
      <c r="M53" s="123"/>
      <c r="N53" s="123"/>
      <c r="P53" s="121"/>
    </row>
    <row r="54" spans="9:16" ht="12.75">
      <c r="I54" s="117"/>
      <c r="J54" s="117"/>
      <c r="K54" s="120"/>
      <c r="L54" s="120"/>
      <c r="M54" s="120"/>
      <c r="N54" s="120"/>
      <c r="P54" s="53"/>
    </row>
    <row r="55" spans="1:17" ht="12.75" hidden="1">
      <c r="A55" s="2">
        <v>23</v>
      </c>
      <c r="B55" s="5"/>
      <c r="C55" s="4"/>
      <c r="D55" s="14"/>
      <c r="E55" s="4"/>
      <c r="F55" s="14"/>
      <c r="G55" s="14"/>
      <c r="I55" s="119"/>
      <c r="J55" s="119"/>
      <c r="K55" s="12"/>
      <c r="L55" s="12"/>
      <c r="M55" s="12"/>
      <c r="N55" s="12"/>
      <c r="P55" s="10"/>
      <c r="Q55" s="10"/>
    </row>
    <row r="56" spans="1:17" ht="12.75" hidden="1">
      <c r="A56" s="2">
        <v>24</v>
      </c>
      <c r="B56" s="5"/>
      <c r="C56" s="4"/>
      <c r="D56" s="13"/>
      <c r="E56" s="8"/>
      <c r="F56" s="13"/>
      <c r="G56" s="13"/>
      <c r="I56" s="29"/>
      <c r="J56" s="29"/>
      <c r="K56" s="10"/>
      <c r="L56" s="10"/>
      <c r="M56" s="10"/>
      <c r="N56" s="122"/>
      <c r="P56" s="122"/>
      <c r="Q56" s="122"/>
    </row>
    <row r="57" spans="14:17" ht="12.75">
      <c r="N57" s="40"/>
      <c r="P57" s="40"/>
      <c r="Q57" s="40"/>
    </row>
  </sheetData>
  <sheetProtection password="C769" sheet="1" objects="1" scenarios="1" selectLockedCells="1" selectUnlockedCells="1"/>
  <printOptions/>
  <pageMargins left="0.18" right="0.46" top="0.12638888888888888" bottom="0.12638888888888888" header="0" footer="0.12638888888888888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dalmas</cp:lastModifiedBy>
  <cp:lastPrinted>2010-05-02T17:02:29Z</cp:lastPrinted>
  <dcterms:created xsi:type="dcterms:W3CDTF">2008-05-01T18:26:02Z</dcterms:created>
  <dcterms:modified xsi:type="dcterms:W3CDTF">2010-05-03T20:38:37Z</dcterms:modified>
  <cp:category/>
  <cp:version/>
  <cp:contentType/>
  <cp:contentStatus/>
</cp:coreProperties>
</file>